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BEC26DFD-6673-4A7A-B65A-6CF5BBF43D50}" xr6:coauthVersionLast="36" xr6:coauthVersionMax="36" xr10:uidLastSave="{00000000-0000-0000-0000-000000000000}"/>
  <bookViews>
    <workbookView xWindow="0" yWindow="0" windowWidth="28800" windowHeight="12915" xr2:uid="{00000000-000D-0000-FFFF-FFFF00000000}"/>
  </bookViews>
  <sheets>
    <sheet name="REP_EPG034_EjecucionPresupuesta" sheetId="1" r:id="rId1"/>
    <sheet name="FUNCIONAMIENTO" sheetId="2" state="hidden" r:id="rId2"/>
    <sheet name="INVERSIÓN" sheetId="3" state="hidden" r:id="rId3"/>
    <sheet name="GASTOS DEL PERSONAL" sheetId="4" state="hidden" r:id="rId4"/>
    <sheet name="ADQUI B&amp;S" sheetId="5" state="hidden" r:id="rId5"/>
    <sheet name="TRANSFERENCIAS" sheetId="6" state="hidden" r:id="rId6"/>
    <sheet name="INGRESOS SOLO NACIÓN" sheetId="7" state="hidden" r:id="rId7"/>
    <sheet name="SNIES SOLO NACIÓN" sheetId="8" state="hidden" r:id="rId8"/>
  </sheets>
  <definedNames>
    <definedName name="_xlnm._FilterDatabase" localSheetId="6" hidden="1">'INGRESOS SOLO NACIÓN'!$A$4:$AA$21</definedName>
    <definedName name="_xlnm._FilterDatabase" localSheetId="7" hidden="1">'SNIES SOLO NACIÓN'!$A$4:$AA$21</definedName>
  </definedNames>
  <calcPr calcId="191029"/>
</workbook>
</file>

<file path=xl/calcChain.xml><?xml version="1.0" encoding="utf-8"?>
<calcChain xmlns="http://schemas.openxmlformats.org/spreadsheetml/2006/main">
  <c r="Y9" i="3" l="1"/>
  <c r="Z9" i="3"/>
  <c r="AA9" i="3"/>
  <c r="X9" i="3"/>
  <c r="Y16" i="2"/>
  <c r="Z16" i="2"/>
  <c r="AA16" i="2"/>
  <c r="X16" i="2"/>
  <c r="Y20" i="8"/>
  <c r="Z20" i="8"/>
  <c r="AA20" i="8"/>
  <c r="X20" i="8"/>
  <c r="Y20" i="7"/>
  <c r="Y10" i="6"/>
  <c r="Z10" i="6"/>
  <c r="AA10" i="6"/>
  <c r="X10" i="6"/>
  <c r="Y7" i="5"/>
  <c r="Z7" i="5"/>
  <c r="AA7" i="5"/>
  <c r="X7" i="5"/>
  <c r="Y9" i="4"/>
  <c r="Z9" i="4"/>
  <c r="AA9" i="4"/>
  <c r="X9" i="4"/>
</calcChain>
</file>

<file path=xl/sharedStrings.xml><?xml version="1.0" encoding="utf-8"?>
<sst xmlns="http://schemas.openxmlformats.org/spreadsheetml/2006/main" count="1779" uniqueCount="77">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</sst>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164" fontId="5" fillId="2" borderId="0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right" vertical="center" wrapText="1" readingOrder="1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0" fontId="7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"/>
  <sheetViews>
    <sheetView showGridLines="0" tabSelected="1" topLeftCell="M1" workbookViewId="0">
      <selection activeCell="S27" sqref="S2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392015486</v>
      </c>
      <c r="W5" s="7">
        <v>844349231</v>
      </c>
      <c r="X5" s="7">
        <v>392011436</v>
      </c>
      <c r="Y5" s="7">
        <v>389640861</v>
      </c>
      <c r="Z5" s="7">
        <v>389640861</v>
      </c>
      <c r="AA5" s="7">
        <v>389640861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162231012</v>
      </c>
      <c r="W6" s="7">
        <v>201172961</v>
      </c>
      <c r="X6" s="7">
        <v>161961012</v>
      </c>
      <c r="Y6" s="7">
        <v>161961012</v>
      </c>
      <c r="Z6" s="7">
        <v>161961012</v>
      </c>
      <c r="AA6" s="7">
        <v>161961012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27494821</v>
      </c>
      <c r="W7" s="7">
        <v>96607203</v>
      </c>
      <c r="X7" s="7">
        <v>27494821</v>
      </c>
      <c r="Y7" s="7">
        <v>27494821</v>
      </c>
      <c r="Z7" s="7">
        <v>27494821</v>
      </c>
      <c r="AA7" s="7">
        <v>27494821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173565072</v>
      </c>
      <c r="Y8" s="7">
        <v>173565072</v>
      </c>
      <c r="Z8" s="7">
        <v>173565072</v>
      </c>
      <c r="AA8" s="7">
        <v>114936512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588203725</v>
      </c>
      <c r="W9" s="7">
        <v>225380915</v>
      </c>
      <c r="X9" s="7">
        <v>513549385</v>
      </c>
      <c r="Y9" s="7">
        <v>201819265</v>
      </c>
      <c r="Z9" s="7">
        <v>201819265</v>
      </c>
      <c r="AA9" s="7">
        <v>178211021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78517918</v>
      </c>
      <c r="W10" s="7">
        <v>267171051</v>
      </c>
      <c r="X10" s="7">
        <v>30976108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267000000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15000000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7">
        <v>209609903</v>
      </c>
      <c r="Y16" s="7">
        <v>50665991</v>
      </c>
      <c r="Z16" s="7">
        <v>50665991</v>
      </c>
      <c r="AA16" s="7">
        <v>46916902</v>
      </c>
    </row>
    <row r="17" spans="1:27" ht="67.5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72673390</v>
      </c>
      <c r="Y17" s="7">
        <v>17677034</v>
      </c>
      <c r="Z17" s="7">
        <v>17677034</v>
      </c>
      <c r="AA17" s="7">
        <v>17677034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1130171500</v>
      </c>
      <c r="W18" s="7">
        <v>1166670505</v>
      </c>
      <c r="X18" s="7">
        <v>684212816</v>
      </c>
      <c r="Y18" s="7">
        <v>292028243</v>
      </c>
      <c r="Z18" s="7">
        <v>285341262</v>
      </c>
      <c r="AA18" s="7">
        <v>273750999</v>
      </c>
    </row>
    <row r="19" spans="1:27" ht="45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206389133</v>
      </c>
      <c r="W19" s="7">
        <v>553610867</v>
      </c>
      <c r="X19" s="7">
        <v>95489133</v>
      </c>
      <c r="Y19" s="7">
        <v>29613349</v>
      </c>
      <c r="Z19" s="7">
        <v>29613349</v>
      </c>
      <c r="AA19" s="7">
        <v>29613349</v>
      </c>
    </row>
    <row r="20" spans="1:27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2011878149</v>
      </c>
      <c r="V20" s="7">
        <v>4034811215</v>
      </c>
      <c r="W20" s="7">
        <v>3864136902</v>
      </c>
      <c r="X20" s="7">
        <v>2376543076</v>
      </c>
      <c r="Y20" s="7">
        <v>1344465648</v>
      </c>
      <c r="Z20" s="7">
        <v>1337778667</v>
      </c>
      <c r="AA20" s="7">
        <v>1240202511</v>
      </c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465F-AE17-4DA4-9702-7C38DC569339}">
  <dimension ref="A1:AA16"/>
  <sheetViews>
    <sheetView topLeftCell="A4" workbookViewId="0">
      <selection activeCell="X16" sqref="X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392015486</v>
      </c>
      <c r="W5" s="7">
        <v>844349231</v>
      </c>
      <c r="X5" s="7">
        <v>392011436</v>
      </c>
      <c r="Y5" s="7">
        <v>389640861</v>
      </c>
      <c r="Z5" s="7">
        <v>389640861</v>
      </c>
      <c r="AA5" s="7">
        <v>389640861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162231012</v>
      </c>
      <c r="W6" s="7">
        <v>201172961</v>
      </c>
      <c r="X6" s="7">
        <v>161961012</v>
      </c>
      <c r="Y6" s="7">
        <v>161961012</v>
      </c>
      <c r="Z6" s="7">
        <v>161961012</v>
      </c>
      <c r="AA6" s="7">
        <v>161961012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27494821</v>
      </c>
      <c r="W7" s="7">
        <v>96607203</v>
      </c>
      <c r="X7" s="7">
        <v>27494821</v>
      </c>
      <c r="Y7" s="7">
        <v>27494821</v>
      </c>
      <c r="Z7" s="7">
        <v>27494821</v>
      </c>
      <c r="AA7" s="7">
        <v>27494821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173565072</v>
      </c>
      <c r="Y8" s="7">
        <v>173565072</v>
      </c>
      <c r="Z8" s="7">
        <v>173565072</v>
      </c>
      <c r="AA8" s="7">
        <v>114936512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588203725</v>
      </c>
      <c r="W9" s="7">
        <v>225380915</v>
      </c>
      <c r="X9" s="7">
        <v>513549385</v>
      </c>
      <c r="Y9" s="7">
        <v>201819265</v>
      </c>
      <c r="Z9" s="7">
        <v>201819265</v>
      </c>
      <c r="AA9" s="7">
        <v>178211021</v>
      </c>
    </row>
    <row r="10" spans="1:27" ht="45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78517918</v>
      </c>
      <c r="W10" s="7">
        <v>267171051</v>
      </c>
      <c r="X10" s="7">
        <v>30976108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267000000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15000000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33.950000000000003" customHeight="1" x14ac:dyDescent="0.25">
      <c r="X16" s="10">
        <f>SUM(X5:X15)</f>
        <v>1314557834</v>
      </c>
      <c r="Y16" s="10">
        <f t="shared" ref="Y16:AA16" si="0">SUM(Y5:Y15)</f>
        <v>954481031</v>
      </c>
      <c r="Z16" s="10">
        <f t="shared" si="0"/>
        <v>954481031</v>
      </c>
      <c r="AA16" s="10">
        <f t="shared" si="0"/>
        <v>872244227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87AE6-638A-4450-8E18-5EFF5D70A9B2}">
  <dimension ref="A1:AA11"/>
  <sheetViews>
    <sheetView workbookViewId="0">
      <selection activeCell="Y7" sqref="Y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72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258869239</v>
      </c>
      <c r="W5" s="7">
        <v>143174996</v>
      </c>
      <c r="X5" s="7">
        <v>209609903</v>
      </c>
      <c r="Y5" s="7">
        <v>50665991</v>
      </c>
      <c r="Z5" s="7">
        <v>50665991</v>
      </c>
      <c r="AA5" s="7">
        <v>46916902</v>
      </c>
    </row>
    <row r="6" spans="1:27" ht="67.5" x14ac:dyDescent="0.25">
      <c r="A6" s="4" t="s">
        <v>33</v>
      </c>
      <c r="B6" s="5" t="s">
        <v>34</v>
      </c>
      <c r="C6" s="6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/>
      <c r="I6" s="4"/>
      <c r="J6" s="4"/>
      <c r="K6" s="4"/>
      <c r="L6" s="4"/>
      <c r="M6" s="4" t="s">
        <v>51</v>
      </c>
      <c r="N6" s="4" t="s">
        <v>73</v>
      </c>
      <c r="O6" s="4" t="s">
        <v>40</v>
      </c>
      <c r="P6" s="5" t="s">
        <v>72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266085464</v>
      </c>
      <c r="W6" s="7">
        <v>195797297</v>
      </c>
      <c r="X6" s="7">
        <v>72673390</v>
      </c>
      <c r="Y6" s="7">
        <v>17677034</v>
      </c>
      <c r="Z6" s="7">
        <v>17677034</v>
      </c>
      <c r="AA6" s="7">
        <v>17677034</v>
      </c>
    </row>
    <row r="7" spans="1:27" ht="45" x14ac:dyDescent="0.25">
      <c r="A7" s="4" t="s">
        <v>33</v>
      </c>
      <c r="B7" s="5" t="s">
        <v>34</v>
      </c>
      <c r="C7" s="6" t="s">
        <v>74</v>
      </c>
      <c r="D7" s="4" t="s">
        <v>68</v>
      </c>
      <c r="E7" s="4" t="s">
        <v>69</v>
      </c>
      <c r="F7" s="4" t="s">
        <v>70</v>
      </c>
      <c r="G7" s="4" t="s">
        <v>75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76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1130171500</v>
      </c>
      <c r="W7" s="7">
        <v>1166670505</v>
      </c>
      <c r="X7" s="7">
        <v>684212816</v>
      </c>
      <c r="Y7" s="7">
        <v>292028243</v>
      </c>
      <c r="Z7" s="7">
        <v>285341262</v>
      </c>
      <c r="AA7" s="7">
        <v>273750999</v>
      </c>
    </row>
    <row r="8" spans="1:27" ht="45" x14ac:dyDescent="0.25">
      <c r="A8" s="4" t="s">
        <v>33</v>
      </c>
      <c r="B8" s="5" t="s">
        <v>34</v>
      </c>
      <c r="C8" s="6" t="s">
        <v>74</v>
      </c>
      <c r="D8" s="4" t="s">
        <v>68</v>
      </c>
      <c r="E8" s="4" t="s">
        <v>69</v>
      </c>
      <c r="F8" s="4" t="s">
        <v>70</v>
      </c>
      <c r="G8" s="4" t="s">
        <v>75</v>
      </c>
      <c r="H8" s="4"/>
      <c r="I8" s="4"/>
      <c r="J8" s="4"/>
      <c r="K8" s="4"/>
      <c r="L8" s="4"/>
      <c r="M8" s="4" t="s">
        <v>51</v>
      </c>
      <c r="N8" s="4" t="s">
        <v>73</v>
      </c>
      <c r="O8" s="4" t="s">
        <v>40</v>
      </c>
      <c r="P8" s="5" t="s">
        <v>76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206389133</v>
      </c>
      <c r="W8" s="7">
        <v>553610867</v>
      </c>
      <c r="X8" s="7">
        <v>95489133</v>
      </c>
      <c r="Y8" s="7">
        <v>29613349</v>
      </c>
      <c r="Z8" s="7">
        <v>29613349</v>
      </c>
      <c r="AA8" s="7">
        <v>29613349</v>
      </c>
    </row>
    <row r="9" spans="1:27" ht="34.5" customHeight="1" x14ac:dyDescent="0.25">
      <c r="A9" s="4" t="s">
        <v>1</v>
      </c>
      <c r="B9" s="5" t="s">
        <v>1</v>
      </c>
      <c r="C9" s="6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5" t="s">
        <v>1</v>
      </c>
      <c r="Q9" s="7">
        <v>9910826266</v>
      </c>
      <c r="R9" s="7">
        <v>0</v>
      </c>
      <c r="S9" s="7">
        <v>0</v>
      </c>
      <c r="T9" s="7">
        <v>9910826266</v>
      </c>
      <c r="U9" s="7">
        <v>2011878149</v>
      </c>
      <c r="V9" s="7">
        <v>4034811215</v>
      </c>
      <c r="W9" s="7">
        <v>3864136902</v>
      </c>
      <c r="X9" s="36">
        <f>SUM(X5:X8)</f>
        <v>1061985242</v>
      </c>
      <c r="Y9" s="36">
        <f t="shared" ref="Y9:AA9" si="0">SUM(Y5:Y8)</f>
        <v>389984617</v>
      </c>
      <c r="Z9" s="36">
        <f t="shared" si="0"/>
        <v>383297636</v>
      </c>
      <c r="AA9" s="36">
        <f t="shared" si="0"/>
        <v>367958284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/>
      <c r="Y10" s="9"/>
      <c r="Z10" s="9"/>
      <c r="AA10" s="9"/>
    </row>
    <row r="11" spans="1:27" ht="33.950000000000003" customHeight="1" x14ac:dyDescent="0.25"/>
  </sheetData>
  <pageMargins left="0.7" right="0.7" top="0.75" bottom="0.75" header="0.3" footer="0.3"/>
  <pageSetup paperSize="1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CF34-A65D-4139-A306-BB0258C06A35}">
  <dimension ref="A1:AA9"/>
  <sheetViews>
    <sheetView workbookViewId="0">
      <selection activeCell="Y9" sqref="Y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392015486</v>
      </c>
      <c r="W5" s="7">
        <v>844349231</v>
      </c>
      <c r="X5" s="7">
        <v>392011436</v>
      </c>
      <c r="Y5" s="7">
        <v>389640861</v>
      </c>
      <c r="Z5" s="7">
        <v>389640861</v>
      </c>
      <c r="AA5" s="7">
        <v>389640861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162231012</v>
      </c>
      <c r="W6" s="7">
        <v>201172961</v>
      </c>
      <c r="X6" s="7">
        <v>161961012</v>
      </c>
      <c r="Y6" s="7">
        <v>161961012</v>
      </c>
      <c r="Z6" s="7">
        <v>161961012</v>
      </c>
      <c r="AA6" s="7">
        <v>161961012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27494821</v>
      </c>
      <c r="W7" s="7">
        <v>96607203</v>
      </c>
      <c r="X7" s="7">
        <v>27494821</v>
      </c>
      <c r="Y7" s="7">
        <v>27494821</v>
      </c>
      <c r="Z7" s="7">
        <v>27494821</v>
      </c>
      <c r="AA7" s="7">
        <v>27494821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173565072</v>
      </c>
      <c r="Y8" s="7">
        <v>173565072</v>
      </c>
      <c r="Z8" s="7">
        <v>173565072</v>
      </c>
      <c r="AA8" s="7">
        <v>114936512</v>
      </c>
    </row>
    <row r="9" spans="1:27" ht="33.950000000000003" customHeight="1" x14ac:dyDescent="0.25">
      <c r="X9" s="10">
        <f>SUM(X5:X8)</f>
        <v>755032341</v>
      </c>
      <c r="Y9" s="10">
        <f t="shared" ref="Y9:AA9" si="0">SUM(Y5:Y8)</f>
        <v>752661766</v>
      </c>
      <c r="Z9" s="10">
        <f t="shared" si="0"/>
        <v>752661766</v>
      </c>
      <c r="AA9" s="10">
        <f t="shared" si="0"/>
        <v>694033206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EE720-5461-4F92-A0B0-E05ACB1D2BB5}">
  <dimension ref="A1:AA7"/>
  <sheetViews>
    <sheetView workbookViewId="0">
      <selection activeCell="Y7" sqref="Y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hidden="1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49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50</v>
      </c>
      <c r="Q5" s="7">
        <v>813584640</v>
      </c>
      <c r="R5" s="7">
        <v>0</v>
      </c>
      <c r="S5" s="7">
        <v>0</v>
      </c>
      <c r="T5" s="7">
        <v>813584640</v>
      </c>
      <c r="U5" s="7">
        <v>0</v>
      </c>
      <c r="V5" s="7">
        <v>588203725</v>
      </c>
      <c r="W5" s="7">
        <v>225380915</v>
      </c>
      <c r="X5" s="7">
        <v>513549385</v>
      </c>
      <c r="Y5" s="7">
        <v>201819265</v>
      </c>
      <c r="Z5" s="7">
        <v>201819265</v>
      </c>
      <c r="AA5" s="7">
        <v>178211021</v>
      </c>
    </row>
    <row r="6" spans="1:27" ht="45" x14ac:dyDescent="0.25">
      <c r="A6" s="4" t="s">
        <v>33</v>
      </c>
      <c r="B6" s="5" t="s">
        <v>34</v>
      </c>
      <c r="C6" s="6" t="s">
        <v>49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50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78517918</v>
      </c>
      <c r="W6" s="7">
        <v>267171051</v>
      </c>
      <c r="X6" s="7">
        <v>30976108</v>
      </c>
      <c r="Y6" s="7">
        <v>0</v>
      </c>
      <c r="Z6" s="7">
        <v>0</v>
      </c>
      <c r="AA6" s="7">
        <v>0</v>
      </c>
    </row>
    <row r="7" spans="1:27" ht="33.950000000000003" customHeight="1" x14ac:dyDescent="0.25">
      <c r="X7" s="10">
        <f>SUM(X5:X6)</f>
        <v>544525493</v>
      </c>
      <c r="Y7" s="10">
        <f t="shared" ref="Y7:AA7" si="0">SUM(Y5:Y6)</f>
        <v>201819265</v>
      </c>
      <c r="Z7" s="10">
        <f t="shared" si="0"/>
        <v>201819265</v>
      </c>
      <c r="AA7" s="10">
        <f t="shared" si="0"/>
        <v>178211021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75B6-83D8-46AC-B202-E78C1C4A659B}">
  <dimension ref="A1:AA10"/>
  <sheetViews>
    <sheetView topLeftCell="O1" workbookViewId="0">
      <selection activeCell="AA18" sqref="AA1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53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54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55</v>
      </c>
      <c r="Q5" s="7">
        <v>2053067118</v>
      </c>
      <c r="R5" s="7">
        <v>0</v>
      </c>
      <c r="S5" s="7">
        <v>0</v>
      </c>
      <c r="T5" s="7">
        <v>2053067118</v>
      </c>
      <c r="U5" s="7">
        <v>1786067118</v>
      </c>
      <c r="V5" s="7">
        <v>267000000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7" ht="45" x14ac:dyDescent="0.25">
      <c r="A6" s="4" t="s">
        <v>33</v>
      </c>
      <c r="B6" s="5" t="s">
        <v>34</v>
      </c>
      <c r="C6" s="6" t="s">
        <v>53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54</v>
      </c>
      <c r="I6" s="4"/>
      <c r="J6" s="4"/>
      <c r="K6" s="4"/>
      <c r="L6" s="4"/>
      <c r="M6" s="4" t="s">
        <v>51</v>
      </c>
      <c r="N6" s="4" t="s">
        <v>52</v>
      </c>
      <c r="O6" s="4" t="s">
        <v>40</v>
      </c>
      <c r="P6" s="5" t="s">
        <v>55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7" ht="45" x14ac:dyDescent="0.25">
      <c r="A7" s="4" t="s">
        <v>33</v>
      </c>
      <c r="B7" s="5" t="s">
        <v>34</v>
      </c>
      <c r="C7" s="6" t="s">
        <v>56</v>
      </c>
      <c r="D7" s="4" t="s">
        <v>36</v>
      </c>
      <c r="E7" s="4" t="s">
        <v>46</v>
      </c>
      <c r="F7" s="4" t="s">
        <v>46</v>
      </c>
      <c r="G7" s="4" t="s">
        <v>57</v>
      </c>
      <c r="H7" s="4" t="s">
        <v>58</v>
      </c>
      <c r="I7" s="4"/>
      <c r="J7" s="4"/>
      <c r="K7" s="4"/>
      <c r="L7" s="4"/>
      <c r="M7" s="4" t="s">
        <v>51</v>
      </c>
      <c r="N7" s="4" t="s">
        <v>52</v>
      </c>
      <c r="O7" s="4" t="s">
        <v>40</v>
      </c>
      <c r="P7" s="5" t="s">
        <v>59</v>
      </c>
      <c r="Q7" s="7">
        <v>119201876</v>
      </c>
      <c r="R7" s="7">
        <v>0</v>
      </c>
      <c r="S7" s="7">
        <v>0</v>
      </c>
      <c r="T7" s="7">
        <v>119201876</v>
      </c>
      <c r="U7" s="7">
        <v>0</v>
      </c>
      <c r="V7" s="7">
        <v>60000000</v>
      </c>
      <c r="W7" s="7">
        <v>59201876</v>
      </c>
      <c r="X7" s="7">
        <v>15000000</v>
      </c>
      <c r="Y7" s="7">
        <v>0</v>
      </c>
      <c r="Z7" s="7">
        <v>0</v>
      </c>
      <c r="AA7" s="7">
        <v>0</v>
      </c>
    </row>
    <row r="8" spans="1:27" ht="45" x14ac:dyDescent="0.25">
      <c r="A8" s="4" t="s">
        <v>33</v>
      </c>
      <c r="B8" s="5" t="s">
        <v>34</v>
      </c>
      <c r="C8" s="6" t="s">
        <v>60</v>
      </c>
      <c r="D8" s="4" t="s">
        <v>36</v>
      </c>
      <c r="E8" s="4" t="s">
        <v>46</v>
      </c>
      <c r="F8" s="4" t="s">
        <v>39</v>
      </c>
      <c r="G8" s="4"/>
      <c r="H8" s="4"/>
      <c r="I8" s="4"/>
      <c r="J8" s="4"/>
      <c r="K8" s="4"/>
      <c r="L8" s="4"/>
      <c r="M8" s="4" t="s">
        <v>51</v>
      </c>
      <c r="N8" s="4" t="s">
        <v>52</v>
      </c>
      <c r="O8" s="4" t="s">
        <v>40</v>
      </c>
      <c r="P8" s="5" t="s">
        <v>61</v>
      </c>
      <c r="Q8" s="7">
        <v>10000000</v>
      </c>
      <c r="R8" s="7">
        <v>0</v>
      </c>
      <c r="S8" s="7">
        <v>0</v>
      </c>
      <c r="T8" s="7">
        <v>10000000</v>
      </c>
      <c r="U8" s="7">
        <v>0</v>
      </c>
      <c r="V8" s="7">
        <v>0</v>
      </c>
      <c r="W8" s="7">
        <v>10000000</v>
      </c>
      <c r="X8" s="7">
        <v>0</v>
      </c>
      <c r="Y8" s="7">
        <v>0</v>
      </c>
      <c r="Z8" s="7">
        <v>0</v>
      </c>
      <c r="AA8" s="7">
        <v>0</v>
      </c>
    </row>
    <row r="9" spans="1:27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63</v>
      </c>
      <c r="F9" s="4" t="s">
        <v>57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64</v>
      </c>
      <c r="O9" s="4" t="s">
        <v>65</v>
      </c>
      <c r="P9" s="5" t="s">
        <v>66</v>
      </c>
      <c r="Q9" s="7">
        <v>18000000</v>
      </c>
      <c r="R9" s="7">
        <v>0</v>
      </c>
      <c r="S9" s="7">
        <v>0</v>
      </c>
      <c r="T9" s="7">
        <v>18000000</v>
      </c>
      <c r="U9" s="7">
        <v>0</v>
      </c>
      <c r="V9" s="7">
        <v>0</v>
      </c>
      <c r="W9" s="7">
        <v>18000000</v>
      </c>
      <c r="X9" s="7">
        <v>0</v>
      </c>
      <c r="Y9" s="7">
        <v>0</v>
      </c>
      <c r="Z9" s="7">
        <v>0</v>
      </c>
      <c r="AA9" s="7">
        <v>0</v>
      </c>
    </row>
    <row r="10" spans="1:27" ht="27" customHeight="1" x14ac:dyDescent="0.25">
      <c r="X10" s="10">
        <f>SUM(X5:X9)</f>
        <v>15000000</v>
      </c>
      <c r="Y10" s="10">
        <f t="shared" ref="Y10:AA10" si="0">SUM(Y5:Y9)</f>
        <v>0</v>
      </c>
      <c r="Z10" s="10">
        <f t="shared" si="0"/>
        <v>0</v>
      </c>
      <c r="AA10" s="10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2351-9363-4A9B-89B1-11ED3AB47BDF}">
  <sheetPr filterMode="1"/>
  <dimension ref="A1:AA22"/>
  <sheetViews>
    <sheetView topLeftCell="N1" workbookViewId="0">
      <selection activeCell="Y20" sqref="Y2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4" width="18.85546875" hidden="1" customWidth="1"/>
    <col min="25" max="25" width="18.85546875" customWidth="1"/>
    <col min="26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392015486</v>
      </c>
      <c r="W5" s="7">
        <v>844349231</v>
      </c>
      <c r="X5" s="7">
        <v>392011436</v>
      </c>
      <c r="Y5" s="7">
        <v>389640861</v>
      </c>
      <c r="Z5" s="7">
        <v>389640861</v>
      </c>
      <c r="AA5" s="7">
        <v>389640861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162231012</v>
      </c>
      <c r="W6" s="7">
        <v>201172961</v>
      </c>
      <c r="X6" s="7">
        <v>161961012</v>
      </c>
      <c r="Y6" s="7">
        <v>161961012</v>
      </c>
      <c r="Z6" s="7">
        <v>161961012</v>
      </c>
      <c r="AA6" s="7">
        <v>161961012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27494821</v>
      </c>
      <c r="W7" s="7">
        <v>96607203</v>
      </c>
      <c r="X7" s="7">
        <v>27494821</v>
      </c>
      <c r="Y7" s="7">
        <v>27494821</v>
      </c>
      <c r="Z7" s="7">
        <v>27494821</v>
      </c>
      <c r="AA7" s="7">
        <v>27494821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7">
        <v>173565072</v>
      </c>
      <c r="Y8" s="7">
        <v>173565072</v>
      </c>
      <c r="Z8" s="7">
        <v>173565072</v>
      </c>
      <c r="AA8" s="7">
        <v>114936512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43</v>
      </c>
      <c r="F9" s="4"/>
      <c r="G9" s="4"/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588203725</v>
      </c>
      <c r="W9" s="7">
        <v>225380915</v>
      </c>
      <c r="X9" s="7">
        <v>513549385</v>
      </c>
      <c r="Y9" s="7">
        <v>201819265</v>
      </c>
      <c r="Z9" s="7">
        <v>201819265</v>
      </c>
      <c r="AA9" s="7">
        <v>178211021</v>
      </c>
    </row>
    <row r="10" spans="1:27" ht="45" hidden="1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78517918</v>
      </c>
      <c r="W10" s="7">
        <v>267171051</v>
      </c>
      <c r="X10" s="7">
        <v>30976108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46</v>
      </c>
      <c r="F11" s="4" t="s">
        <v>46</v>
      </c>
      <c r="G11" s="4" t="s">
        <v>37</v>
      </c>
      <c r="H11" s="4" t="s">
        <v>54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267000000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</row>
    <row r="12" spans="1:27" ht="45" hidden="1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45" hidden="1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15000000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62</v>
      </c>
      <c r="D15" s="4" t="s">
        <v>36</v>
      </c>
      <c r="E15" s="4" t="s">
        <v>63</v>
      </c>
      <c r="F15" s="4" t="s">
        <v>57</v>
      </c>
      <c r="G15" s="4" t="s">
        <v>37</v>
      </c>
      <c r="H15" s="4"/>
      <c r="I15" s="4"/>
      <c r="J15" s="4"/>
      <c r="K15" s="4"/>
      <c r="L15" s="4"/>
      <c r="M15" s="4" t="s">
        <v>38</v>
      </c>
      <c r="N15" s="4" t="s">
        <v>64</v>
      </c>
      <c r="O15" s="4" t="s">
        <v>65</v>
      </c>
      <c r="P15" s="5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7">
        <v>0</v>
      </c>
      <c r="Y15" s="7">
        <v>0</v>
      </c>
      <c r="Z15" s="7">
        <v>0</v>
      </c>
      <c r="AA15" s="7">
        <v>0</v>
      </c>
    </row>
    <row r="16" spans="1:27" ht="67.5" x14ac:dyDescent="0.25">
      <c r="A16" s="4" t="s">
        <v>33</v>
      </c>
      <c r="B16" s="5" t="s">
        <v>34</v>
      </c>
      <c r="C16" s="6" t="s">
        <v>67</v>
      </c>
      <c r="D16" s="4" t="s">
        <v>68</v>
      </c>
      <c r="E16" s="4" t="s">
        <v>69</v>
      </c>
      <c r="F16" s="4" t="s">
        <v>70</v>
      </c>
      <c r="G16" s="4" t="s">
        <v>71</v>
      </c>
      <c r="H16" s="4"/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7">
        <v>209609903</v>
      </c>
      <c r="Y16" s="7">
        <v>50665991</v>
      </c>
      <c r="Z16" s="7">
        <v>50665991</v>
      </c>
      <c r="AA16" s="7">
        <v>46916902</v>
      </c>
    </row>
    <row r="17" spans="1:27" ht="67.5" hidden="1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72673390</v>
      </c>
      <c r="Y17" s="7">
        <v>17677034</v>
      </c>
      <c r="Z17" s="7">
        <v>17677034</v>
      </c>
      <c r="AA17" s="7">
        <v>17677034</v>
      </c>
    </row>
    <row r="18" spans="1:27" ht="45" x14ac:dyDescent="0.25">
      <c r="A18" s="4" t="s">
        <v>33</v>
      </c>
      <c r="B18" s="5" t="s">
        <v>34</v>
      </c>
      <c r="C18" s="6" t="s">
        <v>74</v>
      </c>
      <c r="D18" s="4" t="s">
        <v>68</v>
      </c>
      <c r="E18" s="4" t="s">
        <v>69</v>
      </c>
      <c r="F18" s="4" t="s">
        <v>70</v>
      </c>
      <c r="G18" s="4" t="s">
        <v>75</v>
      </c>
      <c r="H18" s="4"/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1130171500</v>
      </c>
      <c r="W18" s="7">
        <v>1166670505</v>
      </c>
      <c r="X18" s="7">
        <v>684212816</v>
      </c>
      <c r="Y18" s="7">
        <v>292028243</v>
      </c>
      <c r="Z18" s="7">
        <v>285341262</v>
      </c>
      <c r="AA18" s="7">
        <v>273750999</v>
      </c>
    </row>
    <row r="19" spans="1:27" ht="45" hidden="1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206389133</v>
      </c>
      <c r="W19" s="7">
        <v>553610867</v>
      </c>
      <c r="X19" s="7">
        <v>95489133</v>
      </c>
      <c r="Y19" s="7">
        <v>29613349</v>
      </c>
      <c r="Z19" s="7">
        <v>29613349</v>
      </c>
      <c r="AA19" s="7">
        <v>29613349</v>
      </c>
    </row>
    <row r="20" spans="1:27" ht="27.75" customHeight="1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7"/>
      <c r="R20" s="7"/>
      <c r="S20" s="7"/>
      <c r="T20" s="7"/>
      <c r="U20" s="7"/>
      <c r="V20" s="7"/>
      <c r="W20" s="7"/>
      <c r="X20" s="7"/>
      <c r="Y20" s="11">
        <f>SUBTOTAL(9,Y5:Y19)</f>
        <v>1297175265</v>
      </c>
      <c r="Z20" s="7"/>
      <c r="AA20" s="7"/>
    </row>
    <row r="21" spans="1:27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7" ht="33.950000000000003" customHeight="1" x14ac:dyDescent="0.25"/>
  </sheetData>
  <autoFilter ref="A4:AA21" xr:uid="{6B21A912-037B-4E66-8F40-6ACDD39BDB86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A225-0120-46AC-8AA7-7D99F3EABCCF}">
  <sheetPr filterMode="1"/>
  <dimension ref="A1:AC22"/>
  <sheetViews>
    <sheetView workbookViewId="0">
      <selection activeCell="AA16" sqref="AA16:AA18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32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29" t="s">
        <v>34</v>
      </c>
      <c r="C5" s="31" t="s">
        <v>35</v>
      </c>
      <c r="D5" s="28" t="s">
        <v>36</v>
      </c>
      <c r="E5" s="28" t="s">
        <v>37</v>
      </c>
      <c r="F5" s="28" t="s">
        <v>37</v>
      </c>
      <c r="G5" s="28" t="s">
        <v>37</v>
      </c>
      <c r="H5" s="28"/>
      <c r="I5" s="28"/>
      <c r="J5" s="28"/>
      <c r="K5" s="28"/>
      <c r="L5" s="28"/>
      <c r="M5" s="28" t="s">
        <v>38</v>
      </c>
      <c r="N5" s="28" t="s">
        <v>39</v>
      </c>
      <c r="O5" s="28" t="s">
        <v>40</v>
      </c>
      <c r="P5" s="29" t="s">
        <v>41</v>
      </c>
      <c r="Q5" s="7">
        <v>1236364717</v>
      </c>
      <c r="R5" s="7">
        <v>0</v>
      </c>
      <c r="S5" s="7">
        <v>0</v>
      </c>
      <c r="T5" s="7">
        <v>1236364717</v>
      </c>
      <c r="U5" s="7">
        <v>0</v>
      </c>
      <c r="V5" s="7">
        <v>392015486</v>
      </c>
      <c r="W5" s="7">
        <v>844349231</v>
      </c>
      <c r="X5" s="30">
        <v>392011436</v>
      </c>
      <c r="Y5" s="7">
        <v>389640861</v>
      </c>
      <c r="Z5" s="7">
        <v>389640861</v>
      </c>
      <c r="AA5" s="30">
        <v>389640861</v>
      </c>
      <c r="AC5" s="41">
        <v>5</v>
      </c>
    </row>
    <row r="6" spans="1:29" ht="45" x14ac:dyDescent="0.25">
      <c r="A6" s="4" t="s">
        <v>33</v>
      </c>
      <c r="B6" s="29" t="s">
        <v>34</v>
      </c>
      <c r="C6" s="31" t="s">
        <v>42</v>
      </c>
      <c r="D6" s="28" t="s">
        <v>36</v>
      </c>
      <c r="E6" s="28" t="s">
        <v>37</v>
      </c>
      <c r="F6" s="28" t="s">
        <v>37</v>
      </c>
      <c r="G6" s="28" t="s">
        <v>43</v>
      </c>
      <c r="H6" s="28"/>
      <c r="I6" s="28"/>
      <c r="J6" s="28"/>
      <c r="K6" s="28"/>
      <c r="L6" s="28"/>
      <c r="M6" s="28" t="s">
        <v>38</v>
      </c>
      <c r="N6" s="28" t="s">
        <v>39</v>
      </c>
      <c r="O6" s="28" t="s">
        <v>40</v>
      </c>
      <c r="P6" s="29" t="s">
        <v>44</v>
      </c>
      <c r="Q6" s="7">
        <v>363403973</v>
      </c>
      <c r="R6" s="7">
        <v>0</v>
      </c>
      <c r="S6" s="7">
        <v>0</v>
      </c>
      <c r="T6" s="7">
        <v>363403973</v>
      </c>
      <c r="U6" s="7">
        <v>0</v>
      </c>
      <c r="V6" s="7">
        <v>162231012</v>
      </c>
      <c r="W6" s="7">
        <v>201172961</v>
      </c>
      <c r="X6" s="30">
        <v>161961012</v>
      </c>
      <c r="Y6" s="7">
        <v>161961012</v>
      </c>
      <c r="Z6" s="7">
        <v>161961012</v>
      </c>
      <c r="AA6" s="30">
        <v>161961012</v>
      </c>
      <c r="AC6" s="41"/>
    </row>
    <row r="7" spans="1:29" ht="45" x14ac:dyDescent="0.25">
      <c r="A7" s="4" t="s">
        <v>33</v>
      </c>
      <c r="B7" s="29" t="s">
        <v>34</v>
      </c>
      <c r="C7" s="31" t="s">
        <v>45</v>
      </c>
      <c r="D7" s="28" t="s">
        <v>36</v>
      </c>
      <c r="E7" s="28" t="s">
        <v>37</v>
      </c>
      <c r="F7" s="28" t="s">
        <v>37</v>
      </c>
      <c r="G7" s="28" t="s">
        <v>46</v>
      </c>
      <c r="H7" s="28"/>
      <c r="I7" s="28"/>
      <c r="J7" s="28"/>
      <c r="K7" s="28"/>
      <c r="L7" s="28"/>
      <c r="M7" s="28" t="s">
        <v>38</v>
      </c>
      <c r="N7" s="28" t="s">
        <v>39</v>
      </c>
      <c r="O7" s="28" t="s">
        <v>40</v>
      </c>
      <c r="P7" s="29" t="s">
        <v>47</v>
      </c>
      <c r="Q7" s="7">
        <v>124102024</v>
      </c>
      <c r="R7" s="7">
        <v>0</v>
      </c>
      <c r="S7" s="7">
        <v>0</v>
      </c>
      <c r="T7" s="7">
        <v>124102024</v>
      </c>
      <c r="U7" s="7">
        <v>0</v>
      </c>
      <c r="V7" s="7">
        <v>27494821</v>
      </c>
      <c r="W7" s="7">
        <v>96607203</v>
      </c>
      <c r="X7" s="30">
        <v>27494821</v>
      </c>
      <c r="Y7" s="7">
        <v>27494821</v>
      </c>
      <c r="Z7" s="7">
        <v>27494821</v>
      </c>
      <c r="AA7" s="30">
        <v>27494821</v>
      </c>
      <c r="AC7" s="41"/>
    </row>
    <row r="8" spans="1:29" ht="45" x14ac:dyDescent="0.25">
      <c r="A8" s="4" t="s">
        <v>33</v>
      </c>
      <c r="B8" s="24" t="s">
        <v>34</v>
      </c>
      <c r="C8" s="25" t="s">
        <v>48</v>
      </c>
      <c r="D8" s="26" t="s">
        <v>36</v>
      </c>
      <c r="E8" s="26" t="s">
        <v>37</v>
      </c>
      <c r="F8" s="26" t="s">
        <v>43</v>
      </c>
      <c r="G8" s="26" t="s">
        <v>37</v>
      </c>
      <c r="H8" s="26"/>
      <c r="I8" s="26"/>
      <c r="J8" s="26"/>
      <c r="K8" s="26"/>
      <c r="L8" s="26"/>
      <c r="M8" s="26" t="s">
        <v>38</v>
      </c>
      <c r="N8" s="26" t="s">
        <v>39</v>
      </c>
      <c r="O8" s="26" t="s">
        <v>40</v>
      </c>
      <c r="P8" s="24" t="s">
        <v>41</v>
      </c>
      <c r="Q8" s="7">
        <v>680832917</v>
      </c>
      <c r="R8" s="7">
        <v>0</v>
      </c>
      <c r="S8" s="7">
        <v>0</v>
      </c>
      <c r="T8" s="7">
        <v>680832917</v>
      </c>
      <c r="U8" s="7">
        <v>0</v>
      </c>
      <c r="V8" s="7">
        <v>597832917</v>
      </c>
      <c r="W8" s="7">
        <v>83000000</v>
      </c>
      <c r="X8" s="27">
        <v>173565072</v>
      </c>
      <c r="Y8" s="7">
        <v>173565072</v>
      </c>
      <c r="Z8" s="7">
        <v>173565072</v>
      </c>
      <c r="AA8" s="27">
        <v>114936512</v>
      </c>
      <c r="AC8" s="33">
        <v>3</v>
      </c>
    </row>
    <row r="9" spans="1:29" ht="45" x14ac:dyDescent="0.25">
      <c r="A9" s="4" t="s">
        <v>33</v>
      </c>
      <c r="B9" s="20" t="s">
        <v>34</v>
      </c>
      <c r="C9" s="21" t="s">
        <v>49</v>
      </c>
      <c r="D9" s="22" t="s">
        <v>36</v>
      </c>
      <c r="E9" s="22" t="s">
        <v>43</v>
      </c>
      <c r="F9" s="22"/>
      <c r="G9" s="22"/>
      <c r="H9" s="22"/>
      <c r="I9" s="22"/>
      <c r="J9" s="22"/>
      <c r="K9" s="22"/>
      <c r="L9" s="22"/>
      <c r="M9" s="22" t="s">
        <v>38</v>
      </c>
      <c r="N9" s="22" t="s">
        <v>39</v>
      </c>
      <c r="O9" s="22" t="s">
        <v>40</v>
      </c>
      <c r="P9" s="20" t="s">
        <v>50</v>
      </c>
      <c r="Q9" s="7">
        <v>813584640</v>
      </c>
      <c r="R9" s="7">
        <v>0</v>
      </c>
      <c r="S9" s="7">
        <v>0</v>
      </c>
      <c r="T9" s="7">
        <v>813584640</v>
      </c>
      <c r="U9" s="7">
        <v>0</v>
      </c>
      <c r="V9" s="7">
        <v>588203725</v>
      </c>
      <c r="W9" s="7">
        <v>225380915</v>
      </c>
      <c r="X9" s="23">
        <v>513549385</v>
      </c>
      <c r="Y9" s="7">
        <v>201819265</v>
      </c>
      <c r="Z9" s="7">
        <v>201819265</v>
      </c>
      <c r="AA9" s="23">
        <v>178211021</v>
      </c>
      <c r="AC9" s="34">
        <v>11</v>
      </c>
    </row>
    <row r="10" spans="1:29" ht="45" hidden="1" x14ac:dyDescent="0.25">
      <c r="A10" s="4" t="s">
        <v>33</v>
      </c>
      <c r="B10" s="5" t="s">
        <v>34</v>
      </c>
      <c r="C10" s="6" t="s">
        <v>49</v>
      </c>
      <c r="D10" s="4" t="s">
        <v>36</v>
      </c>
      <c r="E10" s="4" t="s">
        <v>43</v>
      </c>
      <c r="F10" s="4"/>
      <c r="G10" s="4"/>
      <c r="H10" s="4"/>
      <c r="I10" s="4"/>
      <c r="J10" s="4"/>
      <c r="K10" s="4"/>
      <c r="L10" s="4"/>
      <c r="M10" s="4" t="s">
        <v>51</v>
      </c>
      <c r="N10" s="4" t="s">
        <v>52</v>
      </c>
      <c r="O10" s="4" t="s">
        <v>40</v>
      </c>
      <c r="P10" s="5" t="s">
        <v>50</v>
      </c>
      <c r="Q10" s="7">
        <v>345688969</v>
      </c>
      <c r="R10" s="7">
        <v>0</v>
      </c>
      <c r="S10" s="7">
        <v>0</v>
      </c>
      <c r="T10" s="7">
        <v>345688969</v>
      </c>
      <c r="U10" s="7">
        <v>0</v>
      </c>
      <c r="V10" s="7">
        <v>78517918</v>
      </c>
      <c r="W10" s="7">
        <v>267171051</v>
      </c>
      <c r="X10" s="7">
        <v>30976108</v>
      </c>
      <c r="Y10" s="7">
        <v>0</v>
      </c>
      <c r="Z10" s="7">
        <v>0</v>
      </c>
      <c r="AA10" s="7">
        <v>0</v>
      </c>
      <c r="AC10"/>
    </row>
    <row r="11" spans="1:29" ht="45" x14ac:dyDescent="0.25">
      <c r="A11" s="4" t="s">
        <v>33</v>
      </c>
      <c r="B11" s="16" t="s">
        <v>34</v>
      </c>
      <c r="C11" s="17" t="s">
        <v>53</v>
      </c>
      <c r="D11" s="18" t="s">
        <v>36</v>
      </c>
      <c r="E11" s="18" t="s">
        <v>46</v>
      </c>
      <c r="F11" s="18" t="s">
        <v>46</v>
      </c>
      <c r="G11" s="18" t="s">
        <v>37</v>
      </c>
      <c r="H11" s="18" t="s">
        <v>54</v>
      </c>
      <c r="I11" s="18"/>
      <c r="J11" s="18"/>
      <c r="K11" s="18"/>
      <c r="L11" s="18"/>
      <c r="M11" s="18" t="s">
        <v>38</v>
      </c>
      <c r="N11" s="18" t="s">
        <v>39</v>
      </c>
      <c r="O11" s="18" t="s">
        <v>40</v>
      </c>
      <c r="P11" s="16" t="s">
        <v>55</v>
      </c>
      <c r="Q11" s="7">
        <v>2053067118</v>
      </c>
      <c r="R11" s="7">
        <v>0</v>
      </c>
      <c r="S11" s="7">
        <v>0</v>
      </c>
      <c r="T11" s="7">
        <v>2053067118</v>
      </c>
      <c r="U11" s="7">
        <v>1786067118</v>
      </c>
      <c r="V11" s="7">
        <v>267000000</v>
      </c>
      <c r="W11" s="7">
        <v>0</v>
      </c>
      <c r="X11" s="19">
        <v>0</v>
      </c>
      <c r="Y11" s="7">
        <v>0</v>
      </c>
      <c r="Z11" s="7">
        <v>0</v>
      </c>
      <c r="AA11" s="19">
        <v>0</v>
      </c>
      <c r="AC11" s="39">
        <v>24</v>
      </c>
    </row>
    <row r="12" spans="1:29" ht="45" hidden="1" customHeight="1" x14ac:dyDescent="0.25">
      <c r="A12" s="4" t="s">
        <v>33</v>
      </c>
      <c r="B12" s="5" t="s">
        <v>34</v>
      </c>
      <c r="C12" s="6" t="s">
        <v>53</v>
      </c>
      <c r="D12" s="4" t="s">
        <v>36</v>
      </c>
      <c r="E12" s="4" t="s">
        <v>46</v>
      </c>
      <c r="F12" s="4" t="s">
        <v>46</v>
      </c>
      <c r="G12" s="4" t="s">
        <v>37</v>
      </c>
      <c r="H12" s="4" t="s">
        <v>54</v>
      </c>
      <c r="I12" s="4"/>
      <c r="J12" s="4"/>
      <c r="K12" s="4"/>
      <c r="L12" s="4"/>
      <c r="M12" s="4" t="s">
        <v>51</v>
      </c>
      <c r="N12" s="4" t="s">
        <v>52</v>
      </c>
      <c r="O12" s="4" t="s">
        <v>40</v>
      </c>
      <c r="P12" s="5" t="s">
        <v>55</v>
      </c>
      <c r="Q12" s="7">
        <v>225811031</v>
      </c>
      <c r="R12" s="7">
        <v>0</v>
      </c>
      <c r="S12" s="7">
        <v>0</v>
      </c>
      <c r="T12" s="7">
        <v>225811031</v>
      </c>
      <c r="U12" s="7">
        <v>225811031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C12" s="40"/>
    </row>
    <row r="13" spans="1:29" ht="45" hidden="1" customHeight="1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57</v>
      </c>
      <c r="H13" s="4" t="s">
        <v>58</v>
      </c>
      <c r="I13" s="4"/>
      <c r="J13" s="4"/>
      <c r="K13" s="4"/>
      <c r="L13" s="4"/>
      <c r="M13" s="4" t="s">
        <v>51</v>
      </c>
      <c r="N13" s="4" t="s">
        <v>52</v>
      </c>
      <c r="O13" s="4" t="s">
        <v>40</v>
      </c>
      <c r="P13" s="5" t="s">
        <v>59</v>
      </c>
      <c r="Q13" s="7">
        <v>119201876</v>
      </c>
      <c r="R13" s="7">
        <v>0</v>
      </c>
      <c r="S13" s="7">
        <v>0</v>
      </c>
      <c r="T13" s="7">
        <v>119201876</v>
      </c>
      <c r="U13" s="7">
        <v>0</v>
      </c>
      <c r="V13" s="7">
        <v>60000000</v>
      </c>
      <c r="W13" s="7">
        <v>59201876</v>
      </c>
      <c r="X13" s="7">
        <v>15000000</v>
      </c>
      <c r="Y13" s="7">
        <v>0</v>
      </c>
      <c r="Z13" s="7">
        <v>0</v>
      </c>
      <c r="AA13" s="7">
        <v>0</v>
      </c>
      <c r="AC13" s="40"/>
    </row>
    <row r="14" spans="1:29" ht="45" hidden="1" customHeight="1" x14ac:dyDescent="0.25">
      <c r="A14" s="4" t="s">
        <v>33</v>
      </c>
      <c r="B14" s="5" t="s">
        <v>34</v>
      </c>
      <c r="C14" s="6" t="s">
        <v>60</v>
      </c>
      <c r="D14" s="4" t="s">
        <v>36</v>
      </c>
      <c r="E14" s="4" t="s">
        <v>46</v>
      </c>
      <c r="F14" s="4" t="s">
        <v>39</v>
      </c>
      <c r="G14" s="4"/>
      <c r="H14" s="4"/>
      <c r="I14" s="4"/>
      <c r="J14" s="4"/>
      <c r="K14" s="4"/>
      <c r="L14" s="4"/>
      <c r="M14" s="4" t="s">
        <v>51</v>
      </c>
      <c r="N14" s="4" t="s">
        <v>52</v>
      </c>
      <c r="O14" s="4" t="s">
        <v>40</v>
      </c>
      <c r="P14" s="5" t="s">
        <v>61</v>
      </c>
      <c r="Q14" s="7">
        <v>10000000</v>
      </c>
      <c r="R14" s="7">
        <v>0</v>
      </c>
      <c r="S14" s="7">
        <v>0</v>
      </c>
      <c r="T14" s="7">
        <v>10000000</v>
      </c>
      <c r="U14" s="7">
        <v>0</v>
      </c>
      <c r="V14" s="7">
        <v>0</v>
      </c>
      <c r="W14" s="7">
        <v>10000000</v>
      </c>
      <c r="X14" s="7">
        <v>0</v>
      </c>
      <c r="Y14" s="7">
        <v>0</v>
      </c>
      <c r="Z14" s="7">
        <v>0</v>
      </c>
      <c r="AA14" s="7">
        <v>0</v>
      </c>
      <c r="AC14" s="40"/>
    </row>
    <row r="15" spans="1:29" ht="45" x14ac:dyDescent="0.25">
      <c r="A15" s="4" t="s">
        <v>33</v>
      </c>
      <c r="B15" s="16" t="s">
        <v>34</v>
      </c>
      <c r="C15" s="17" t="s">
        <v>62</v>
      </c>
      <c r="D15" s="18" t="s">
        <v>36</v>
      </c>
      <c r="E15" s="18" t="s">
        <v>63</v>
      </c>
      <c r="F15" s="18" t="s">
        <v>57</v>
      </c>
      <c r="G15" s="18" t="s">
        <v>37</v>
      </c>
      <c r="H15" s="18"/>
      <c r="I15" s="18"/>
      <c r="J15" s="18"/>
      <c r="K15" s="18"/>
      <c r="L15" s="18"/>
      <c r="M15" s="18" t="s">
        <v>38</v>
      </c>
      <c r="N15" s="18" t="s">
        <v>64</v>
      </c>
      <c r="O15" s="18" t="s">
        <v>65</v>
      </c>
      <c r="P15" s="16" t="s">
        <v>66</v>
      </c>
      <c r="Q15" s="7">
        <v>18000000</v>
      </c>
      <c r="R15" s="7">
        <v>0</v>
      </c>
      <c r="S15" s="7">
        <v>0</v>
      </c>
      <c r="T15" s="7">
        <v>18000000</v>
      </c>
      <c r="U15" s="7">
        <v>0</v>
      </c>
      <c r="V15" s="7">
        <v>0</v>
      </c>
      <c r="W15" s="7">
        <v>18000000</v>
      </c>
      <c r="X15" s="19">
        <v>0</v>
      </c>
      <c r="Y15" s="7">
        <v>0</v>
      </c>
      <c r="Z15" s="7">
        <v>0</v>
      </c>
      <c r="AA15" s="19">
        <v>0</v>
      </c>
      <c r="AC15" s="39"/>
    </row>
    <row r="16" spans="1:29" ht="67.5" x14ac:dyDescent="0.25">
      <c r="A16" s="4" t="s">
        <v>33</v>
      </c>
      <c r="B16" s="12" t="s">
        <v>34</v>
      </c>
      <c r="C16" s="13" t="s">
        <v>67</v>
      </c>
      <c r="D16" s="14" t="s">
        <v>68</v>
      </c>
      <c r="E16" s="14" t="s">
        <v>69</v>
      </c>
      <c r="F16" s="14" t="s">
        <v>70</v>
      </c>
      <c r="G16" s="14" t="s">
        <v>71</v>
      </c>
      <c r="H16" s="14"/>
      <c r="I16" s="14"/>
      <c r="J16" s="14"/>
      <c r="K16" s="14"/>
      <c r="L16" s="14"/>
      <c r="M16" s="14" t="s">
        <v>38</v>
      </c>
      <c r="N16" s="14" t="s">
        <v>39</v>
      </c>
      <c r="O16" s="14" t="s">
        <v>40</v>
      </c>
      <c r="P16" s="12" t="s">
        <v>72</v>
      </c>
      <c r="Q16" s="7">
        <v>402044235</v>
      </c>
      <c r="R16" s="7">
        <v>0</v>
      </c>
      <c r="S16" s="7">
        <v>0</v>
      </c>
      <c r="T16" s="7">
        <v>402044235</v>
      </c>
      <c r="U16" s="7">
        <v>0</v>
      </c>
      <c r="V16" s="7">
        <v>258869239</v>
      </c>
      <c r="W16" s="7">
        <v>143174996</v>
      </c>
      <c r="X16" s="15">
        <v>209609903</v>
      </c>
      <c r="Y16" s="7">
        <v>50665991</v>
      </c>
      <c r="Z16" s="7">
        <v>50665991</v>
      </c>
      <c r="AA16" s="15">
        <v>46916902</v>
      </c>
      <c r="AC16" s="37">
        <v>40</v>
      </c>
    </row>
    <row r="17" spans="1:29" ht="67.5" hidden="1" customHeight="1" x14ac:dyDescent="0.25">
      <c r="A17" s="4" t="s">
        <v>33</v>
      </c>
      <c r="B17" s="5" t="s">
        <v>34</v>
      </c>
      <c r="C17" s="6" t="s">
        <v>67</v>
      </c>
      <c r="D17" s="4" t="s">
        <v>68</v>
      </c>
      <c r="E17" s="4" t="s">
        <v>69</v>
      </c>
      <c r="F17" s="4" t="s">
        <v>70</v>
      </c>
      <c r="G17" s="4" t="s">
        <v>71</v>
      </c>
      <c r="H17" s="4"/>
      <c r="I17" s="4"/>
      <c r="J17" s="4"/>
      <c r="K17" s="4"/>
      <c r="L17" s="4"/>
      <c r="M17" s="4" t="s">
        <v>51</v>
      </c>
      <c r="N17" s="4" t="s">
        <v>73</v>
      </c>
      <c r="O17" s="4" t="s">
        <v>40</v>
      </c>
      <c r="P17" s="5" t="s">
        <v>72</v>
      </c>
      <c r="Q17" s="7">
        <v>461882761</v>
      </c>
      <c r="R17" s="7">
        <v>0</v>
      </c>
      <c r="S17" s="7">
        <v>0</v>
      </c>
      <c r="T17" s="7">
        <v>461882761</v>
      </c>
      <c r="U17" s="7">
        <v>0</v>
      </c>
      <c r="V17" s="7">
        <v>266085464</v>
      </c>
      <c r="W17" s="7">
        <v>195797297</v>
      </c>
      <c r="X17" s="7">
        <v>72673390</v>
      </c>
      <c r="Y17" s="7">
        <v>17677034</v>
      </c>
      <c r="Z17" s="7">
        <v>17677034</v>
      </c>
      <c r="AA17" s="7">
        <v>17677034</v>
      </c>
      <c r="AC17" s="38"/>
    </row>
    <row r="18" spans="1:29" ht="45" x14ac:dyDescent="0.25">
      <c r="A18" s="4" t="s">
        <v>33</v>
      </c>
      <c r="B18" s="12" t="s">
        <v>34</v>
      </c>
      <c r="C18" s="13" t="s">
        <v>74</v>
      </c>
      <c r="D18" s="14" t="s">
        <v>68</v>
      </c>
      <c r="E18" s="14" t="s">
        <v>69</v>
      </c>
      <c r="F18" s="14" t="s">
        <v>70</v>
      </c>
      <c r="G18" s="14" t="s">
        <v>75</v>
      </c>
      <c r="H18" s="14"/>
      <c r="I18" s="14"/>
      <c r="J18" s="14"/>
      <c r="K18" s="14"/>
      <c r="L18" s="14"/>
      <c r="M18" s="14" t="s">
        <v>38</v>
      </c>
      <c r="N18" s="14" t="s">
        <v>39</v>
      </c>
      <c r="O18" s="14" t="s">
        <v>40</v>
      </c>
      <c r="P18" s="12" t="s">
        <v>76</v>
      </c>
      <c r="Q18" s="7">
        <v>2296842005</v>
      </c>
      <c r="R18" s="7">
        <v>0</v>
      </c>
      <c r="S18" s="7">
        <v>0</v>
      </c>
      <c r="T18" s="7">
        <v>2296842005</v>
      </c>
      <c r="U18" s="7">
        <v>0</v>
      </c>
      <c r="V18" s="7">
        <v>1130171500</v>
      </c>
      <c r="W18" s="7">
        <v>1166670505</v>
      </c>
      <c r="X18" s="15">
        <v>684212816</v>
      </c>
      <c r="Y18" s="7">
        <v>292028243</v>
      </c>
      <c r="Z18" s="7">
        <v>285341262</v>
      </c>
      <c r="AA18" s="15">
        <v>273750999</v>
      </c>
      <c r="AC18" s="37"/>
    </row>
    <row r="19" spans="1:29" ht="45" hidden="1" x14ac:dyDescent="0.25">
      <c r="A19" s="4" t="s">
        <v>33</v>
      </c>
      <c r="B19" s="5" t="s">
        <v>34</v>
      </c>
      <c r="C19" s="6" t="s">
        <v>74</v>
      </c>
      <c r="D19" s="4" t="s">
        <v>68</v>
      </c>
      <c r="E19" s="4" t="s">
        <v>69</v>
      </c>
      <c r="F19" s="4" t="s">
        <v>70</v>
      </c>
      <c r="G19" s="4" t="s">
        <v>75</v>
      </c>
      <c r="H19" s="4"/>
      <c r="I19" s="4"/>
      <c r="J19" s="4"/>
      <c r="K19" s="4"/>
      <c r="L19" s="4"/>
      <c r="M19" s="4" t="s">
        <v>51</v>
      </c>
      <c r="N19" s="4" t="s">
        <v>73</v>
      </c>
      <c r="O19" s="4" t="s">
        <v>40</v>
      </c>
      <c r="P19" s="5" t="s">
        <v>76</v>
      </c>
      <c r="Q19" s="7">
        <v>760000000</v>
      </c>
      <c r="R19" s="7">
        <v>0</v>
      </c>
      <c r="S19" s="7">
        <v>0</v>
      </c>
      <c r="T19" s="7">
        <v>760000000</v>
      </c>
      <c r="U19" s="7">
        <v>0</v>
      </c>
      <c r="V19" s="7">
        <v>206389133</v>
      </c>
      <c r="W19" s="7">
        <v>553610867</v>
      </c>
      <c r="X19" s="7">
        <v>95489133</v>
      </c>
      <c r="Y19" s="7">
        <v>29613349</v>
      </c>
      <c r="Z19" s="7">
        <v>29613349</v>
      </c>
      <c r="AA19" s="7">
        <v>29613349</v>
      </c>
      <c r="AC19"/>
    </row>
    <row r="20" spans="1:29" x14ac:dyDescent="0.25">
      <c r="A20" s="4" t="s">
        <v>1</v>
      </c>
      <c r="B20" s="5" t="s">
        <v>1</v>
      </c>
      <c r="C20" s="6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 t="s">
        <v>1</v>
      </c>
      <c r="P20" s="5" t="s">
        <v>1</v>
      </c>
      <c r="Q20" s="7">
        <v>9910826266</v>
      </c>
      <c r="R20" s="7">
        <v>0</v>
      </c>
      <c r="S20" s="7">
        <v>0</v>
      </c>
      <c r="T20" s="7">
        <v>9910826266</v>
      </c>
      <c r="U20" s="7">
        <v>2011878149</v>
      </c>
      <c r="V20" s="7">
        <v>4034811215</v>
      </c>
      <c r="W20" s="7">
        <v>3864136902</v>
      </c>
      <c r="X20" s="35">
        <f>SUBTOTAL(9,X5:X19)</f>
        <v>2162404445</v>
      </c>
      <c r="Y20" s="7">
        <f t="shared" ref="Y20:AA20" si="0">SUBTOTAL(9,Y5:Y19)</f>
        <v>1297175265</v>
      </c>
      <c r="Z20" s="7">
        <f t="shared" si="0"/>
        <v>1290488284</v>
      </c>
      <c r="AA20" s="35">
        <f t="shared" si="0"/>
        <v>1192912128</v>
      </c>
    </row>
    <row r="21" spans="1:29" x14ac:dyDescent="0.25">
      <c r="A21" s="4" t="s">
        <v>1</v>
      </c>
      <c r="B21" s="8" t="s">
        <v>1</v>
      </c>
      <c r="C21" s="6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5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</row>
    <row r="22" spans="1:29" ht="33.950000000000003" customHeight="1" x14ac:dyDescent="0.25"/>
  </sheetData>
  <autoFilter ref="A4:AA21" xr:uid="{83C88EFA-77E3-4C2B-B399-1BB4C76696C7}">
    <filterColumn colId="13">
      <filters blank="1">
        <filter val="10"/>
        <filter val="11"/>
      </filters>
    </filterColumn>
  </autoFilter>
  <mergeCells count="3">
    <mergeCell ref="AC16:AC18"/>
    <mergeCell ref="AC11:AC15"/>
    <mergeCell ref="AC5:A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REP_EPG034_EjecucionPresupuesta</vt:lpstr>
      <vt:lpstr>FUNCIONAMIENTO</vt:lpstr>
      <vt:lpstr>INVERSIÓN</vt:lpstr>
      <vt:lpstr>GASTOS DEL PERSONAL</vt:lpstr>
      <vt:lpstr>ADQUI B&amp;S</vt:lpstr>
      <vt:lpstr>TRANSFERENCIAS</vt:lpstr>
      <vt:lpstr>INGRESOS SOLO NACIÓN</vt:lpstr>
      <vt:lpstr>SNIES SOLO NACIÓN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dcterms:created xsi:type="dcterms:W3CDTF">2023-05-03T21:36:42Z</dcterms:created>
  <dcterms:modified xsi:type="dcterms:W3CDTF">2024-01-30T23:53:42Z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