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defaultThemeVersion="166925"/>
  <mc:AlternateContent xmlns:mc="http://schemas.openxmlformats.org/markup-compatibility/2006">
    <mc:Choice Requires="x15">
      <x15ac:absPath xmlns:x15ac="http://schemas.microsoft.com/office/spreadsheetml/2010/11/ac" url="C:\Users\ldavis\Downloads\"/>
    </mc:Choice>
  </mc:AlternateContent>
  <xr:revisionPtr revIDLastSave="0" documentId="13_ncr:1_{15DD0174-9A5B-437B-90DD-1B16DAD2E5BC}" xr6:coauthVersionLast="36" xr6:coauthVersionMax="47" xr10:uidLastSave="{00000000-0000-0000-0000-000000000000}"/>
  <bookViews>
    <workbookView xWindow="0" yWindow="0" windowWidth="28800" windowHeight="1291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9" i="1" l="1"/>
  <c r="P21" i="1"/>
  <c r="P27" i="1"/>
  <c r="P26" i="1"/>
  <c r="P25" i="1"/>
  <c r="P24" i="1"/>
  <c r="P20" i="1"/>
  <c r="P18" i="1"/>
  <c r="P17" i="1"/>
  <c r="P16" i="1"/>
  <c r="H27" i="1"/>
  <c r="H26" i="1"/>
  <c r="I26" i="1"/>
  <c r="H25" i="1"/>
  <c r="I25" i="1"/>
  <c r="H24" i="1"/>
  <c r="I24" i="1"/>
  <c r="H22" i="1"/>
  <c r="H20" i="1"/>
  <c r="I20" i="1"/>
  <c r="H18" i="1"/>
  <c r="I18" i="1"/>
  <c r="H17" i="1"/>
  <c r="I17" i="1"/>
  <c r="H16" i="1"/>
  <c r="I16" i="1"/>
  <c r="H21" i="1"/>
  <c r="I21" i="1"/>
  <c r="J16" i="1"/>
  <c r="J18" i="1"/>
  <c r="J21" i="1"/>
  <c r="J20" i="1"/>
  <c r="J17" i="1"/>
  <c r="J24" i="1"/>
  <c r="I22" i="1"/>
  <c r="J22" i="1"/>
  <c r="J25" i="1"/>
  <c r="J26" i="1"/>
  <c r="I27" i="1"/>
  <c r="J27" i="1"/>
</calcChain>
</file>

<file path=xl/sharedStrings.xml><?xml version="1.0" encoding="utf-8"?>
<sst xmlns="http://schemas.openxmlformats.org/spreadsheetml/2006/main" count="116" uniqueCount="89">
  <si>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</si>
  <si>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</si>
  <si>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</si>
  <si>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</si>
  <si>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</si>
  <si>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</si>
  <si>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</si>
  <si>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</si>
  <si>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</si>
  <si>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</si>
  <si>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</si>
  <si>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</si>
  <si>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</si>
  <si>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</si>
  <si>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</si>
  <si>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</si>
  <si>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</si>
  <si>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</si>
  <si>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</si>
  <si>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</si>
  <si>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</si>
  <si>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</si>
  <si>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</si>
  <si>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</si>
  <si>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Planeación y mejoramiento</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</si>
  <si>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</si>
  <si>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</si>
  <si>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</si>
  <si>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</si>
  <si>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</si>
  <si>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</si>
  <si>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Anticorrupción y Atención al Ciudadano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</si>
  <si>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</si>
  <si>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</si>
  <si>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</si>
  <si>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</si>
  <si>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</si>
  <si>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</si>
  <si>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</si>
  <si>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</si>
  <si>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</si>
  <si>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</si>
  <si>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</si>
  <si>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</si>
  <si>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</si>
  <si>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</si>
  <si>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</si>
  <si>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Porcentaje de cumplimiento del Plan Anticorrupción</t>
  </si>
  <si>
    <t>implementación del plan</t>
  </si>
  <si>
    <t># actividades realizadas/# actividades programdas X 100</t>
  </si>
  <si>
    <t>#capacitaciones realizadas/# capacitaciones programadas X 100</t>
  </si>
  <si>
    <t xml:space="preserve"> incentivos otorgados</t>
  </si>
  <si>
    <t>% incentivos otorgados</t>
  </si>
  <si>
    <t>apropiación de recursos</t>
  </si>
  <si>
    <t>% apropiación de recursos</t>
  </si>
  <si>
    <t>provisión de cargos de carrera administrativa</t>
  </si>
  <si>
    <t>% provisión de cargos de carrera administrativa</t>
  </si>
  <si>
    <t>Trimestral</t>
  </si>
  <si>
    <t>META</t>
  </si>
  <si>
    <t xml:space="preserve">Líder de seguridad digital: Jonathan Marin </t>
  </si>
  <si>
    <t>Líder de Gestión Documental: Zoraida Vanegas</t>
  </si>
  <si>
    <t>Líder de SGSST: Jhinezka Davis</t>
  </si>
  <si>
    <t>Jefe de control interno: Avelino Meza</t>
  </si>
  <si>
    <t>Jefe de Talento Humano: Geraldine Gordon</t>
  </si>
  <si>
    <t>Jainer Lora</t>
  </si>
  <si>
    <t>Vicerrector Administrativo y Financiero: Charles Livingston</t>
  </si>
  <si>
    <t>Se logró cumplir con plan de tratamiento de los riesgos de seguridad digital donde se actualizaron los activos de información y su criticidad para evaluar los riesgos a los cuales se encontraban expuestos y proceder a levantarle los controles respectivos que nos permitieran minimizar el riesgo.</t>
  </si>
  <si>
    <t>*Riesgos y Amenazas Activos TI
*Inventario de Activos de informacion INFOTEP</t>
  </si>
  <si>
    <t xml:space="preserve">*Plan de seguridad de la información 
*Plan de tratamiento de riesgos de seguridad digital
</t>
  </si>
  <si>
    <t>Se logro cumplir con el plan de seguridad de la información propuesto para este trimestre trabajando en la iimplementacion del plan de seguridad y el plan de tratamiento de riesgos.</t>
  </si>
  <si>
    <t>Se ha realizado las siguientes actividades con base a la ruta tecnologica del INFOTEP y mejoramiento de las rupturas tecnologicas:
1.  Fortalecimiento Tecnologico, articulacion de TI con los demas procesos misionales y de apoyo de INFOTEP.
2.Mejoramiento de la Infraestructura Tecnologica.
3. Actualizacion de la hoja de vida de equipos informaticos.
4. Actualizacion del plan de mantenimiento anual.
5.Alianza con Amazon Web Service para todo lo referente a cloud computing.
6. Cambios en el cronograma de mantenimiento preventivo.
7. Mejoras y mayor transaccionalidad en el portal web institucional.</t>
  </si>
  <si>
    <t>Como evidencia del Fortalecimiento Tecnológico se detalla:
 1. Aumento de la velocidad del internet en la entidad a 80 megas.
2. Segmentación de redes y puntos wifi.
3. Formato y documento soporte de la hoja de vida de los equipos informaticos y el plan de mantenimiento. 
4.Sitio web publicado infotepsai.edu.co.
5. Carta de alianza entre amazon, infotep y el ministerio.</t>
  </si>
  <si>
    <t>Los 3 servidores que estaban en periodo de prueba por ser favorecidos en la convocatoria Nación 3 de la CNSC, pasaron el periodo de prueba y se reportó a la Comisón en el aplicativo Simo 4.0. Están es espera de la Certificación que los acredita en Carrera que se estima demora 3 meses.</t>
  </si>
  <si>
    <t>Es el promedio aritmetico de todos los planes de talento humano</t>
  </si>
  <si>
    <t>1. Para la continuidad en la implementación del Sistema Integrado de Conservación, se instalaron y se dejaron en funcionamiento los equipos de medición de condiciones ambientales en biblioteca, admisiones y archivo central.  2. Se realizó socialización a los funcionarios del Sistema Integrado de Conservación donde se desarrollaron temas  de la importancia, alcance  y responsabilidad de los funcionarios. 3.  Se capacitó al personal de gestión documental en los procesos de intervención directa para los documentos de archivo con deterioro físico, químico y biológico  4. Se socializó con el personal de gestión documental, la importancia de la implementación del programa de saneamiento ambiental. 5. Se realizó reunión con el área funcional de sistemas y comunicaciones sobre la importancia de la implementación del plan de preservación a largo plazo.  6. Se realizó recorrido por los espacios de almacenamiento de archivo para la realizar la inspección de instalaciones y el mobliiario, donde se realizaron recomendaciones. 7. Se están ejecutando actividades relacionadas con las Tablas de Valoración Documental - TVD donde se tuvo una mesa técnica con el Archivo General de la Nación para su radicación y este realizó observaciones relacionadas, por lo tanto, fue necesario contratar personal idóneo para realizar los ajustes de inventario y de documentos técnicos a presentar</t>
  </si>
  <si>
    <t>https://drive.google.com/drive/folders/1tIuW2f-7JGgYdDb0EVlSvkWYdaciiknn</t>
  </si>
  <si>
    <t>https://drive.google.com/drive/folders/1R39pMWTUllRq1lYlwf2j9eR4G6FsKWPx</t>
  </si>
  <si>
    <t>https://drive.google.com/drive/folders/1XieTULTrV9azW36LC6k4AT-3yHaB8XnX</t>
  </si>
  <si>
    <t>https://drive.google.com/drive/folders/106XTYhSZKKhYwMRugj6_RJ_Be4kyUXu-</t>
  </si>
  <si>
    <t>https://drive.google.com/drive/folders/121yEE0x39RLGLo32yqM6SUScNzmM6ZZr</t>
  </si>
  <si>
    <t>https://drive.google.com/drive/folders/18ZCno_h6H_P0CPwvdRhxnMSd_Tv8AHbF</t>
  </si>
  <si>
    <t>https://drive.google.com/drive/folders/1WNwIvxOxFTBPozFMbQ7K1IMsNHg_ur4o</t>
  </si>
  <si>
    <t xml:space="preserve">Cumplidas 4 de 4 capacitaciones </t>
  </si>
  <si>
    <t xml:space="preserve">Se otorgaron incentivos de días libres por cumpleaños y espacio de hacer ejercicios dentro del horario laboral. También se otorgó incentivo por cursos virtuales. </t>
  </si>
  <si>
    <t>Se realizo el pago de nómina según normatividad vigente</t>
  </si>
  <si>
    <t>_Asistencia a las reuniones programadas del COPASST y CCL. _ Verificación de la afiliación de contratistas a riesgos laborales. _ Realización de seguimiento a las actividades planificadas en el programa de capacitaciones. _ Realización de seguimiento a los estándares mínimos SG SST. _ Realización de seguimiento a las actividades planificadas en el programa de estilo de vida saludable. _ Inicio de los registros de ausentismo por razones de salud._ Realización de inspección de seguridad de extintores con participación del COPASST. _ Realización de inspección de seguridad elementos del Botiquín primeros auxilios con participación del COPASST. ¬ Realización de inspección de seguridad señalización y demarcaciones con participación del COPASST. ¬ _Realización de inspecciones de seguridad de EPP en archivo. ¬_ Seguimiento a  la ejecución de fumigación. _Registro de certificado microbiológico de agua potable apto para consumo humano.  _Realización  de seguimiento a las acciones preventivas y correctivas identificadas _Inicio del reporte de indicadores de (estructura, proceso y resultado) para verificar el cumplimiento  del  SG-SST. _ Entrega de elementos ergonómicos a funcionarios (4 apoyapiés). _ Entrega de EPP archivo guantes y tapabocas. _ Envío a correo electrónico a funcionarios y contratistas instructivo ¿Qué hacer en caso de accidente de trabajo? ¿Qué hacer en caso de enfermedad laboral?. _ realización de registro estadístico de los accidente de trabajo y enfermedad laboral. _ Realización de capacitación en emergencias a funcionarios en primeros auxilios y uso del botiquín, camillaje, uso y manejo de extintores, Simulacro de respuesta a emergencias. _ Envío de Ecard´s a funcionarios y contratistas COMO CUIDAR TUS MANOS MIENTRAS TRABAJAS?.  _Realización de seguimiento de registro de lavado y desinfección de tanque de agua. _Envío a correo electrónico y por WhatsApp  de infografía de prevención de consumo de alcohol y drogas- conceptos, Claves para prevenir el consumo de drogas. _ Documento actualizado del PGIRS. ¬_ Creación y envío de enlace para compartir con vicerrectoría administrativa y financiera evidencias de gestión plan de emergencia con copia a talento humano y al rector. _ Realización de proceso de estudios previos para la compra de extintores de CO2 de 5 lbs- mantenimiento y recarga-mantenimiento de extintores PQS de 10lbs</t>
  </si>
  <si>
    <t>https://drive.google.com/drive/folders/1ZamV9up_0-0LuBKMRojh6_LzU7CBsLCE</t>
  </si>
  <si>
    <t>SE SUSCRIBIERON 215 CONTRATOS DE 285 QUE SE TENÍAN PROGRAMADAS A DICIEMBRE</t>
  </si>
  <si>
    <t>Lynne Davis Sjogreen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</si>
</sst>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sz val="11"/>
      <name val="Tahoma"/>
      <family val="2"/>
    </font>
    <font>
      <sz val="9"/>
      <color theme="1"/>
      <name val="Tahoma"/>
      <family val="2"/>
    </font>
    <font>
      <b/>
      <sz val="9"/>
      <color theme="0"/>
      <name val="Tahoma"/>
      <family val="2"/>
    </font>
    <font>
      <sz val="12"/>
      <color theme="1"/>
      <name val="Century Gothic"/>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CC00FF"/>
        <bgColor indexed="64"/>
      </patternFill>
    </fill>
    <fill>
      <patternFill patternType="solid">
        <fgColor theme="5" tint="0.59999389629810485"/>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9">
    <xf numFmtId="0" fontId="0" fillId="0" borderId="0" xfId="0"/>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15" fontId="3" fillId="0" borderId="14" xfId="0" applyNumberFormat="1" applyFont="1" applyBorder="1" applyAlignment="1">
      <alignment horizontal="center" vertical="center"/>
    </xf>
    <xf numFmtId="0" fontId="3" fillId="0" borderId="9" xfId="0" applyFont="1" applyBorder="1" applyAlignment="1">
      <alignment horizontal="center" vertical="center"/>
    </xf>
    <xf numFmtId="9" fontId="3" fillId="0" borderId="0" xfId="0" applyNumberFormat="1" applyFont="1" applyAlignment="1">
      <alignment horizontal="center" vertical="center"/>
    </xf>
    <xf numFmtId="0" fontId="9" fillId="0" borderId="0" xfId="0" applyFont="1" applyAlignment="1">
      <alignment vertical="center"/>
    </xf>
    <xf numFmtId="0" fontId="7" fillId="5" borderId="9" xfId="0" applyFont="1" applyFill="1" applyBorder="1" applyAlignment="1">
      <alignment horizontal="center" vertical="center" wrapText="1"/>
    </xf>
    <xf numFmtId="0" fontId="0" fillId="0" borderId="0" xfId="0" applyAlignment="1">
      <alignment wrapText="1"/>
    </xf>
    <xf numFmtId="15" fontId="3" fillId="0" borderId="0" xfId="0" applyNumberFormat="1" applyFont="1" applyAlignment="1">
      <alignment horizontal="center" vertical="center"/>
    </xf>
    <xf numFmtId="0" fontId="10" fillId="4" borderId="9"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10" fillId="4" borderId="3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3" fillId="0" borderId="9" xfId="0" applyFont="1" applyBorder="1" applyAlignment="1">
      <alignment horizontal="justify" vertical="center"/>
    </xf>
    <xf numFmtId="9" fontId="3" fillId="0" borderId="9" xfId="1" applyFont="1" applyFill="1" applyBorder="1" applyAlignment="1">
      <alignment horizontal="center" vertical="center"/>
    </xf>
    <xf numFmtId="164" fontId="3" fillId="0" borderId="9" xfId="1" applyNumberFormat="1" applyFont="1" applyFill="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wrapText="1"/>
    </xf>
    <xf numFmtId="0" fontId="8" fillId="0" borderId="9" xfId="0" applyFont="1" applyBorder="1" applyAlignment="1">
      <alignment horizontal="center" vertical="center" wrapText="1"/>
    </xf>
    <xf numFmtId="0" fontId="3" fillId="0" borderId="19" xfId="0" applyFont="1" applyBorder="1" applyAlignment="1">
      <alignment horizontal="center" vertical="center" wrapText="1"/>
    </xf>
    <xf numFmtId="164" fontId="8" fillId="0" borderId="9" xfId="0" applyNumberFormat="1" applyFont="1" applyBorder="1" applyAlignment="1">
      <alignment horizontal="center" vertical="center" wrapText="1"/>
    </xf>
    <xf numFmtId="9" fontId="3" fillId="0" borderId="9" xfId="0" applyNumberFormat="1" applyFont="1" applyBorder="1" applyAlignment="1">
      <alignment horizontal="center" vertical="center" wrapText="1"/>
    </xf>
    <xf numFmtId="10" fontId="3" fillId="0" borderId="9" xfId="1" applyNumberFormat="1" applyFont="1" applyFill="1" applyBorder="1" applyAlignment="1">
      <alignment horizontal="center" vertical="center"/>
    </xf>
    <xf numFmtId="9" fontId="3" fillId="0" borderId="9" xfId="0" applyNumberFormat="1" applyFont="1" applyBorder="1" applyAlignment="1">
      <alignment horizontal="center" vertical="center"/>
    </xf>
    <xf numFmtId="164" fontId="3" fillId="0" borderId="9" xfId="1" applyNumberFormat="1"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xf>
    <xf numFmtId="0" fontId="3" fillId="0" borderId="9" xfId="0" applyFont="1" applyBorder="1" applyAlignment="1">
      <alignment horizontal="justify" vertical="center" wrapText="1"/>
    </xf>
    <xf numFmtId="10" fontId="8" fillId="0" borderId="9" xfId="0" applyNumberFormat="1" applyFont="1" applyBorder="1" applyAlignment="1">
      <alignment horizontal="center" vertical="center"/>
    </xf>
    <xf numFmtId="9" fontId="3" fillId="0" borderId="0" xfId="0" applyNumberFormat="1" applyFont="1" applyAlignment="1">
      <alignment vertical="center"/>
    </xf>
    <xf numFmtId="164" fontId="3" fillId="0" borderId="0" xfId="0" applyNumberFormat="1" applyFont="1" applyAlignment="1">
      <alignment vertical="center"/>
    </xf>
    <xf numFmtId="0" fontId="3" fillId="0" borderId="9" xfId="0" applyFont="1" applyBorder="1" applyAlignment="1">
      <alignment horizontal="left" vertical="center"/>
    </xf>
    <xf numFmtId="10" fontId="6" fillId="0" borderId="9" xfId="1" applyNumberFormat="1" applyFont="1" applyFill="1" applyBorder="1" applyAlignment="1">
      <alignment horizontal="center" vertical="center"/>
    </xf>
    <xf numFmtId="0" fontId="6" fillId="0" borderId="20" xfId="0" applyFont="1" applyBorder="1" applyAlignment="1">
      <alignment horizontal="center" vertical="center" wrapText="1"/>
    </xf>
    <xf numFmtId="0" fontId="3" fillId="7" borderId="19" xfId="0" applyFont="1" applyFill="1" applyBorder="1" applyAlignment="1">
      <alignment horizontal="justify" vertical="center"/>
    </xf>
    <xf numFmtId="0" fontId="8" fillId="6" borderId="19" xfId="0" applyFont="1" applyFill="1" applyBorder="1" applyAlignment="1">
      <alignment horizontal="left" vertical="center" wrapText="1"/>
    </xf>
    <xf numFmtId="0" fontId="3" fillId="9" borderId="19"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8" fillId="8" borderId="19"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20" xfId="0" applyFont="1" applyFill="1" applyBorder="1" applyAlignment="1">
      <alignment horizontal="justify" vertical="center" wrapText="1"/>
    </xf>
    <xf numFmtId="164" fontId="3" fillId="0" borderId="21" xfId="1" applyNumberFormat="1" applyFont="1" applyFill="1" applyBorder="1" applyAlignment="1">
      <alignment horizontal="center" vertical="center" wrapText="1"/>
    </xf>
    <xf numFmtId="9" fontId="3" fillId="0" borderId="22" xfId="0" applyNumberFormat="1" applyFont="1" applyBorder="1" applyAlignment="1">
      <alignment horizontal="center" vertical="center"/>
    </xf>
    <xf numFmtId="0" fontId="8" fillId="0" borderId="9" xfId="2" applyFont="1" applyFill="1" applyBorder="1" applyAlignment="1">
      <alignment horizontal="justify" vertical="center" wrapText="1"/>
    </xf>
    <xf numFmtId="9" fontId="3" fillId="0" borderId="22" xfId="1" applyFont="1" applyFill="1" applyBorder="1" applyAlignment="1">
      <alignment horizontal="center" vertical="center"/>
    </xf>
    <xf numFmtId="0" fontId="11" fillId="0" borderId="0" xfId="0" applyFont="1" applyAlignment="1">
      <alignment horizontal="justify" vertical="center"/>
    </xf>
    <xf numFmtId="0" fontId="8" fillId="0" borderId="9" xfId="2" applyFont="1" applyFill="1" applyBorder="1" applyAlignment="1">
      <alignment horizontal="justify" vertical="top" wrapText="1"/>
    </xf>
    <xf numFmtId="0" fontId="8" fillId="0" borderId="22" xfId="2" applyFont="1" applyFill="1" applyBorder="1" applyAlignment="1">
      <alignment horizontal="justify" vertical="top" wrapText="1"/>
    </xf>
    <xf numFmtId="164" fontId="3" fillId="0" borderId="22" xfId="1" applyNumberFormat="1"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20" xfId="0" applyFont="1" applyBorder="1" applyAlignment="1">
      <alignment horizontal="justify" vertical="center"/>
    </xf>
    <xf numFmtId="0" fontId="3" fillId="11" borderId="19" xfId="0" applyFont="1" applyFill="1" applyBorder="1" applyAlignment="1">
      <alignment horizontal="justify" vertical="center"/>
    </xf>
    <xf numFmtId="0" fontId="3" fillId="0" borderId="9" xfId="0" applyFont="1" applyBorder="1" applyAlignment="1">
      <alignment vertical="center" wrapText="1"/>
    </xf>
    <xf numFmtId="0" fontId="3" fillId="0" borderId="20" xfId="0" applyFont="1" applyBorder="1" applyAlignment="1">
      <alignment vertical="center" wrapText="1"/>
    </xf>
    <xf numFmtId="0" fontId="3" fillId="0" borderId="20" xfId="0" applyFont="1" applyBorder="1" applyAlignment="1">
      <alignment horizontal="justify" vertical="center" wrapText="1"/>
    </xf>
    <xf numFmtId="9" fontId="3" fillId="0" borderId="9" xfId="0" applyNumberFormat="1" applyFont="1" applyFill="1" applyBorder="1" applyAlignment="1">
      <alignment horizontal="center" vertical="center"/>
    </xf>
    <xf numFmtId="0" fontId="3" fillId="0" borderId="9" xfId="0" applyFont="1" applyBorder="1" applyAlignment="1">
      <alignment horizontal="center" vertical="center" wrapText="1"/>
    </xf>
    <xf numFmtId="9" fontId="3" fillId="0" borderId="9" xfId="0" applyNumberFormat="1" applyFont="1" applyBorder="1" applyAlignment="1">
      <alignment horizontal="center" vertical="center"/>
    </xf>
    <xf numFmtId="0" fontId="8" fillId="0" borderId="9" xfId="2" applyFont="1" applyFill="1" applyBorder="1" applyAlignment="1">
      <alignment horizontal="justify" vertical="center" wrapText="1"/>
    </xf>
    <xf numFmtId="9" fontId="8" fillId="0" borderId="9" xfId="0" applyNumberFormat="1" applyFont="1" applyBorder="1" applyAlignment="1">
      <alignment horizontal="center" vertical="center"/>
    </xf>
    <xf numFmtId="0" fontId="3" fillId="0" borderId="9" xfId="0" applyFont="1" applyFill="1" applyBorder="1" applyAlignment="1">
      <alignment horizontal="center" vertical="center" wrapText="1"/>
    </xf>
    <xf numFmtId="9" fontId="3" fillId="0" borderId="22" xfId="1" applyNumberFormat="1" applyFont="1" applyBorder="1" applyAlignment="1">
      <alignment horizontal="center" vertical="center"/>
    </xf>
    <xf numFmtId="9" fontId="3" fillId="0" borderId="9" xfId="1" applyNumberFormat="1" applyFont="1" applyFill="1" applyBorder="1" applyAlignment="1">
      <alignment horizontal="center" vertical="center" wrapText="1"/>
    </xf>
    <xf numFmtId="9" fontId="3" fillId="0" borderId="9" xfId="1" applyNumberFormat="1" applyFont="1" applyFill="1" applyBorder="1" applyAlignment="1">
      <alignment horizontal="center" vertical="center"/>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6" fillId="3" borderId="10" xfId="0" applyFont="1" applyFill="1" applyBorder="1" applyAlignment="1">
      <alignment horizontal="justify" vertical="center"/>
    </xf>
    <xf numFmtId="0" fontId="6" fillId="3" borderId="12" xfId="0" applyFont="1" applyFill="1" applyBorder="1" applyAlignment="1">
      <alignment horizontal="justify" vertical="center"/>
    </xf>
    <xf numFmtId="0" fontId="6" fillId="3" borderId="25" xfId="0" applyFont="1" applyFill="1" applyBorder="1" applyAlignment="1">
      <alignment horizontal="left" vertical="center"/>
    </xf>
    <xf numFmtId="0" fontId="6" fillId="3" borderId="15" xfId="0" applyFont="1" applyFill="1" applyBorder="1" applyAlignment="1">
      <alignment horizontal="left" vertical="center"/>
    </xf>
    <xf numFmtId="0" fontId="6" fillId="3" borderId="29" xfId="0" applyFont="1" applyFill="1" applyBorder="1" applyAlignment="1">
      <alignment horizontal="left" vertical="center"/>
    </xf>
    <xf numFmtId="0" fontId="6" fillId="3" borderId="30" xfId="0" applyFont="1" applyFill="1" applyBorder="1" applyAlignment="1">
      <alignment horizontal="left" vertical="center"/>
    </xf>
    <xf numFmtId="0" fontId="3" fillId="0" borderId="9" xfId="0" applyFont="1" applyBorder="1" applyAlignment="1">
      <alignment horizontal="center" vertical="center"/>
    </xf>
    <xf numFmtId="15" fontId="3" fillId="0" borderId="9"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7" fillId="5" borderId="26"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9" xfId="0" applyFont="1" applyFill="1" applyBorder="1" applyAlignment="1">
      <alignment horizontal="center" vertical="center" wrapText="1"/>
    </xf>
    <xf numFmtId="164" fontId="8" fillId="0" borderId="25" xfId="1" applyNumberFormat="1" applyFont="1" applyFill="1" applyBorder="1" applyAlignment="1">
      <alignment horizontal="center" vertical="center"/>
    </xf>
    <xf numFmtId="164" fontId="8" fillId="0" borderId="14" xfId="1" applyNumberFormat="1" applyFont="1" applyFill="1" applyBorder="1" applyAlignment="1">
      <alignment horizontal="center" vertical="center"/>
    </xf>
    <xf numFmtId="164" fontId="8" fillId="0" borderId="15" xfId="1" applyNumberFormat="1" applyFont="1" applyFill="1" applyBorder="1" applyAlignment="1">
      <alignment horizontal="center" vertical="center"/>
    </xf>
    <xf numFmtId="0" fontId="10" fillId="4" borderId="24"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5" fontId="3" fillId="0" borderId="10" xfId="0" applyNumberFormat="1" applyFont="1" applyBorder="1" applyAlignment="1">
      <alignment horizontal="center" vertical="center"/>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34" xfId="0"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00FF"/>
      <color rgb="FFFF33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tabSelected="1" topLeftCell="C1" zoomScale="59" zoomScaleNormal="59" workbookViewId="0">
      <selection activeCell="Z17" sqref="Z17"/>
    </sheetView>
  </sheetViews>
  <sheetFormatPr baseColWidth="10" defaultRowHeight="15" x14ac:dyDescent="0.25"/>
  <cols>
    <col min="1" max="3" width="32.42578125" customWidth="1"/>
    <col min="4" max="4" width="16.7109375" customWidth="1"/>
    <col min="7" max="7" width="8.5703125" customWidth="1"/>
    <col min="8" max="8" width="12.28515625" customWidth="1"/>
    <col min="9" max="10" width="8.7109375" customWidth="1"/>
    <col min="11" max="11" width="15.85546875" style="10" customWidth="1"/>
    <col min="12" max="12" width="14.7109375" customWidth="1"/>
    <col min="13" max="13" width="9" customWidth="1"/>
    <col min="14" max="14" width="10.140625" customWidth="1"/>
    <col min="15" max="15" width="12" customWidth="1"/>
    <col min="16" max="16" width="18.7109375" customWidth="1"/>
    <col min="17" max="17" width="40.140625" customWidth="1"/>
    <col min="18" max="19" width="18.7109375" customWidth="1"/>
  </cols>
  <sheetData>
    <row r="1" spans="1:19" ht="15.75" thickBot="1" x14ac:dyDescent="0.3">
      <c r="A1" s="1"/>
      <c r="B1" s="1"/>
      <c r="C1" s="1"/>
      <c r="D1" s="1"/>
      <c r="E1" s="1"/>
      <c r="F1" s="1"/>
      <c r="G1" s="1"/>
      <c r="H1" s="1"/>
      <c r="I1" s="1"/>
      <c r="J1" s="1"/>
      <c r="K1" s="13"/>
      <c r="L1" s="1"/>
      <c r="M1" s="1"/>
      <c r="N1" s="1"/>
      <c r="O1" s="1"/>
      <c r="P1" s="1"/>
      <c r="Q1" s="1"/>
      <c r="R1" s="1"/>
      <c r="S1" s="1"/>
    </row>
    <row r="2" spans="1:19" ht="29.25" customHeight="1" x14ac:dyDescent="0.25">
      <c r="A2" s="96"/>
      <c r="B2" s="97"/>
      <c r="C2" s="98"/>
      <c r="D2" s="105" t="s">
        <v>23</v>
      </c>
      <c r="E2" s="106"/>
      <c r="F2" s="106"/>
      <c r="G2" s="106"/>
      <c r="H2" s="106"/>
      <c r="I2" s="106"/>
      <c r="J2" s="106"/>
      <c r="K2" s="106"/>
      <c r="L2" s="106"/>
      <c r="M2" s="106"/>
      <c r="N2" s="106"/>
      <c r="O2" s="106"/>
      <c r="P2" s="106"/>
      <c r="Q2" s="107"/>
      <c r="R2" s="2"/>
      <c r="S2" s="1"/>
    </row>
    <row r="3" spans="1:19" ht="29.25" customHeight="1" x14ac:dyDescent="0.25">
      <c r="A3" s="99"/>
      <c r="B3" s="100"/>
      <c r="C3" s="101"/>
      <c r="D3" s="108"/>
      <c r="E3" s="108"/>
      <c r="F3" s="108"/>
      <c r="G3" s="108"/>
      <c r="H3" s="108"/>
      <c r="I3" s="108"/>
      <c r="J3" s="108"/>
      <c r="K3" s="108"/>
      <c r="L3" s="108"/>
      <c r="M3" s="108"/>
      <c r="N3" s="108"/>
      <c r="O3" s="108"/>
      <c r="P3" s="108"/>
      <c r="Q3" s="109"/>
      <c r="R3" s="2"/>
      <c r="S3" s="1"/>
    </row>
    <row r="4" spans="1:19" ht="29.25" customHeight="1" thickBot="1" x14ac:dyDescent="0.3">
      <c r="A4" s="102"/>
      <c r="B4" s="103"/>
      <c r="C4" s="104"/>
      <c r="D4" s="110"/>
      <c r="E4" s="110"/>
      <c r="F4" s="110"/>
      <c r="G4" s="110"/>
      <c r="H4" s="110"/>
      <c r="I4" s="110"/>
      <c r="J4" s="110"/>
      <c r="K4" s="110"/>
      <c r="L4" s="110"/>
      <c r="M4" s="110"/>
      <c r="N4" s="110"/>
      <c r="O4" s="110"/>
      <c r="P4" s="110"/>
      <c r="Q4" s="111"/>
      <c r="R4" s="2"/>
      <c r="S4" s="1"/>
    </row>
    <row r="5" spans="1:19" x14ac:dyDescent="0.25">
      <c r="A5" s="1"/>
      <c r="B5" s="1"/>
      <c r="C5" s="1"/>
      <c r="D5" s="1"/>
      <c r="E5" s="1"/>
      <c r="F5" s="1"/>
      <c r="G5" s="1"/>
      <c r="H5" s="1"/>
      <c r="I5" s="1"/>
      <c r="J5" s="1"/>
      <c r="K5" s="13"/>
      <c r="L5" s="1"/>
      <c r="M5" s="1"/>
      <c r="N5" s="1"/>
      <c r="O5" s="1"/>
      <c r="P5" s="1"/>
      <c r="Q5" s="1"/>
      <c r="R5" s="1"/>
      <c r="S5" s="1"/>
    </row>
    <row r="6" spans="1:19" x14ac:dyDescent="0.25">
      <c r="A6" s="3"/>
      <c r="B6" s="3"/>
      <c r="C6" s="3"/>
      <c r="D6" s="3"/>
      <c r="E6" s="3"/>
      <c r="F6" s="3"/>
      <c r="G6" s="3"/>
      <c r="H6" s="3"/>
      <c r="I6" s="3"/>
      <c r="J6" s="3"/>
      <c r="K6" s="14"/>
      <c r="L6" s="3"/>
      <c r="M6" s="3"/>
      <c r="N6" s="3"/>
      <c r="O6" s="3"/>
      <c r="P6" s="3"/>
      <c r="Q6" s="3"/>
      <c r="R6" s="3"/>
      <c r="S6" s="3"/>
    </row>
    <row r="7" spans="1:19" x14ac:dyDescent="0.25">
      <c r="A7" s="74" t="s">
        <v>0</v>
      </c>
      <c r="B7" s="75"/>
      <c r="C7" s="112" t="s">
        <v>24</v>
      </c>
      <c r="D7" s="113"/>
      <c r="E7" s="113"/>
      <c r="F7" s="113"/>
      <c r="G7" s="114"/>
      <c r="H7" s="3"/>
      <c r="I7" s="3"/>
      <c r="J7" s="3"/>
      <c r="K7" s="15"/>
      <c r="L7" s="4"/>
      <c r="M7" s="4"/>
      <c r="N7" s="4"/>
      <c r="O7" s="4"/>
      <c r="P7" s="4"/>
      <c r="Q7" s="4"/>
      <c r="R7" s="4"/>
      <c r="S7" s="4"/>
    </row>
    <row r="8" spans="1:19" x14ac:dyDescent="0.25">
      <c r="A8" s="74" t="s">
        <v>1</v>
      </c>
      <c r="B8" s="75"/>
      <c r="C8" s="112" t="s">
        <v>88</v>
      </c>
      <c r="D8" s="113"/>
      <c r="E8" s="113"/>
      <c r="F8" s="113"/>
      <c r="G8" s="114"/>
      <c r="H8" s="3"/>
      <c r="I8" s="3"/>
      <c r="J8" s="3"/>
      <c r="K8" s="15"/>
      <c r="L8" s="4"/>
      <c r="M8" s="4"/>
      <c r="N8" s="4"/>
      <c r="O8" s="4"/>
      <c r="P8" s="4"/>
      <c r="Q8" s="4"/>
      <c r="R8" s="4"/>
      <c r="S8" s="4"/>
    </row>
    <row r="9" spans="1:19" x14ac:dyDescent="0.25">
      <c r="A9" s="74" t="s">
        <v>2</v>
      </c>
      <c r="B9" s="75"/>
      <c r="C9" s="115"/>
      <c r="D9" s="113"/>
      <c r="E9" s="113"/>
      <c r="F9" s="113"/>
      <c r="G9" s="114"/>
      <c r="H9" s="3"/>
      <c r="I9" s="3"/>
      <c r="J9" s="3"/>
      <c r="K9" s="15"/>
      <c r="L9" s="4"/>
      <c r="M9" s="4"/>
      <c r="N9" s="4"/>
      <c r="O9" s="4"/>
      <c r="P9" s="4"/>
      <c r="Q9" s="4"/>
      <c r="R9" s="4"/>
      <c r="S9" s="4"/>
    </row>
    <row r="10" spans="1:19" x14ac:dyDescent="0.25">
      <c r="A10" s="76" t="s">
        <v>3</v>
      </c>
      <c r="B10" s="77"/>
      <c r="C10" s="82" t="s">
        <v>4</v>
      </c>
      <c r="D10" s="5">
        <v>45200</v>
      </c>
      <c r="E10" s="82" t="s">
        <v>5</v>
      </c>
      <c r="F10" s="81">
        <v>45291</v>
      </c>
      <c r="G10" s="80"/>
      <c r="H10" s="11"/>
      <c r="I10" s="11"/>
      <c r="J10" s="11"/>
      <c r="K10" s="15"/>
      <c r="L10" s="4"/>
      <c r="M10" s="4"/>
      <c r="N10" s="4"/>
      <c r="O10" s="4"/>
      <c r="P10" s="4"/>
      <c r="Q10" s="4"/>
      <c r="R10" s="4"/>
      <c r="S10" s="4"/>
    </row>
    <row r="11" spans="1:19" x14ac:dyDescent="0.25">
      <c r="A11" s="78"/>
      <c r="B11" s="79"/>
      <c r="C11" s="83"/>
      <c r="D11" s="6" t="s">
        <v>6</v>
      </c>
      <c r="E11" s="83"/>
      <c r="F11" s="80" t="s">
        <v>6</v>
      </c>
      <c r="G11" s="80"/>
      <c r="H11" s="3"/>
      <c r="I11" s="3"/>
      <c r="J11" s="3"/>
      <c r="K11" s="15"/>
      <c r="L11" s="4"/>
      <c r="M11" s="4"/>
      <c r="N11" s="4"/>
      <c r="O11" s="4"/>
      <c r="P11" s="4"/>
      <c r="Q11" s="4"/>
      <c r="R11" s="4"/>
      <c r="S11" s="4"/>
    </row>
    <row r="12" spans="1:19" x14ac:dyDescent="0.25">
      <c r="A12" s="4"/>
      <c r="B12" s="4"/>
      <c r="C12" s="3"/>
      <c r="D12" s="4"/>
      <c r="E12" s="3"/>
      <c r="F12" s="3"/>
      <c r="G12" s="4"/>
      <c r="H12" s="4"/>
      <c r="I12" s="4"/>
      <c r="J12" s="4"/>
      <c r="K12" s="15"/>
      <c r="L12" s="4"/>
      <c r="M12" s="4"/>
      <c r="N12" s="4"/>
      <c r="O12" s="4"/>
      <c r="P12" s="4"/>
      <c r="R12" s="4"/>
      <c r="S12" s="4"/>
    </row>
    <row r="13" spans="1:19" ht="15.75" thickBot="1" x14ac:dyDescent="0.3">
      <c r="A13" s="4"/>
      <c r="B13" s="4"/>
      <c r="C13" s="4"/>
      <c r="D13" s="4"/>
      <c r="E13" s="4"/>
      <c r="F13" s="4"/>
      <c r="G13" s="4"/>
      <c r="H13" s="4"/>
      <c r="I13" s="4"/>
      <c r="J13" s="4"/>
      <c r="K13" s="15"/>
      <c r="L13" s="4"/>
      <c r="M13" s="4"/>
      <c r="N13" s="4"/>
      <c r="O13" s="4"/>
      <c r="P13" s="4"/>
      <c r="Q13" s="4"/>
      <c r="S13" s="4"/>
    </row>
    <row r="14" spans="1:19" s="10" customFormat="1" ht="41.25" customHeight="1" x14ac:dyDescent="0.25">
      <c r="A14" s="86" t="s">
        <v>14</v>
      </c>
      <c r="B14" s="88" t="s">
        <v>17</v>
      </c>
      <c r="C14" s="88" t="s">
        <v>18</v>
      </c>
      <c r="D14" s="88" t="s">
        <v>15</v>
      </c>
      <c r="E14" s="88" t="s">
        <v>16</v>
      </c>
      <c r="F14" s="93" t="s">
        <v>7</v>
      </c>
      <c r="G14" s="94"/>
      <c r="H14" s="94"/>
      <c r="I14" s="94"/>
      <c r="J14" s="95"/>
      <c r="K14" s="16" t="s">
        <v>8</v>
      </c>
      <c r="L14" s="116" t="s">
        <v>9</v>
      </c>
      <c r="M14" s="117"/>
      <c r="N14" s="117"/>
      <c r="O14" s="118"/>
      <c r="P14" s="84" t="s">
        <v>10</v>
      </c>
      <c r="Q14" s="84" t="s">
        <v>13</v>
      </c>
      <c r="R14" s="84" t="s">
        <v>11</v>
      </c>
      <c r="S14" s="72" t="s">
        <v>12</v>
      </c>
    </row>
    <row r="15" spans="1:19" s="10" customFormat="1" ht="41.25" customHeight="1" x14ac:dyDescent="0.25">
      <c r="A15" s="87"/>
      <c r="B15" s="89"/>
      <c r="C15" s="89"/>
      <c r="D15" s="89"/>
      <c r="E15" s="89"/>
      <c r="F15" s="12" t="s">
        <v>58</v>
      </c>
      <c r="G15" s="12" t="s">
        <v>19</v>
      </c>
      <c r="H15" s="12" t="s">
        <v>20</v>
      </c>
      <c r="I15" s="12" t="s">
        <v>21</v>
      </c>
      <c r="J15" s="12" t="s">
        <v>22</v>
      </c>
      <c r="K15" s="17"/>
      <c r="L15" s="9" t="s">
        <v>19</v>
      </c>
      <c r="M15" s="9" t="s">
        <v>20</v>
      </c>
      <c r="N15" s="9" t="s">
        <v>21</v>
      </c>
      <c r="O15" s="9" t="s">
        <v>22</v>
      </c>
      <c r="P15" s="85"/>
      <c r="Q15" s="85"/>
      <c r="R15" s="85"/>
      <c r="S15" s="73"/>
    </row>
    <row r="16" spans="1:19" ht="114" x14ac:dyDescent="0.25">
      <c r="A16" s="41" t="s">
        <v>25</v>
      </c>
      <c r="B16" s="18"/>
      <c r="C16" s="6" t="s">
        <v>37</v>
      </c>
      <c r="D16" s="18" t="s">
        <v>38</v>
      </c>
      <c r="E16" s="6" t="s">
        <v>57</v>
      </c>
      <c r="F16" s="19">
        <v>0.5</v>
      </c>
      <c r="G16" s="20">
        <v>0.125</v>
      </c>
      <c r="H16" s="20">
        <f>G16+G16</f>
        <v>0.25</v>
      </c>
      <c r="I16" s="20">
        <f>H16+G16</f>
        <v>0.375</v>
      </c>
      <c r="J16" s="20">
        <f>I16+G16</f>
        <v>0.5</v>
      </c>
      <c r="K16" s="21" t="s">
        <v>59</v>
      </c>
      <c r="L16" s="20"/>
      <c r="M16" s="20"/>
      <c r="N16" s="20"/>
      <c r="O16" s="20">
        <v>0.5</v>
      </c>
      <c r="P16" s="28">
        <f t="shared" ref="P16:P21" si="0">O16/J16</f>
        <v>1</v>
      </c>
      <c r="Q16" s="22" t="s">
        <v>66</v>
      </c>
      <c r="R16" s="23" t="s">
        <v>77</v>
      </c>
      <c r="S16" s="23" t="s">
        <v>67</v>
      </c>
    </row>
    <row r="17" spans="1:19" ht="142.5" x14ac:dyDescent="0.25">
      <c r="A17" s="41" t="s">
        <v>26</v>
      </c>
      <c r="B17" s="18"/>
      <c r="C17" s="22" t="s">
        <v>39</v>
      </c>
      <c r="D17" s="18" t="s">
        <v>40</v>
      </c>
      <c r="E17" s="6" t="s">
        <v>57</v>
      </c>
      <c r="F17" s="19">
        <v>0.5</v>
      </c>
      <c r="G17" s="20">
        <v>0.125</v>
      </c>
      <c r="H17" s="20">
        <f>G17+G17</f>
        <v>0.25</v>
      </c>
      <c r="I17" s="20">
        <f>H17+G17</f>
        <v>0.375</v>
      </c>
      <c r="J17" s="20">
        <f>I17+G17</f>
        <v>0.5</v>
      </c>
      <c r="K17" s="21" t="s">
        <v>59</v>
      </c>
      <c r="L17" s="20"/>
      <c r="M17" s="20"/>
      <c r="N17" s="20"/>
      <c r="O17" s="20">
        <v>0.5</v>
      </c>
      <c r="P17" s="28">
        <f t="shared" si="0"/>
        <v>1</v>
      </c>
      <c r="Q17" s="22" t="s">
        <v>69</v>
      </c>
      <c r="R17" s="23" t="s">
        <v>76</v>
      </c>
      <c r="S17" s="23" t="s">
        <v>68</v>
      </c>
    </row>
    <row r="18" spans="1:19" ht="175.5" customHeight="1" x14ac:dyDescent="0.25">
      <c r="A18" s="59" t="s">
        <v>27</v>
      </c>
      <c r="B18" s="18"/>
      <c r="C18" s="6" t="s">
        <v>41</v>
      </c>
      <c r="D18" s="18" t="s">
        <v>42</v>
      </c>
      <c r="E18" s="6" t="s">
        <v>57</v>
      </c>
      <c r="F18" s="19">
        <v>0.5</v>
      </c>
      <c r="G18" s="20">
        <v>0.125</v>
      </c>
      <c r="H18" s="20">
        <f>G18+G18</f>
        <v>0.25</v>
      </c>
      <c r="I18" s="20">
        <f>H18+G18</f>
        <v>0.375</v>
      </c>
      <c r="J18" s="20">
        <f>I18+G18</f>
        <v>0.5</v>
      </c>
      <c r="K18" s="21" t="s">
        <v>64</v>
      </c>
      <c r="L18" s="20"/>
      <c r="M18" s="20"/>
      <c r="N18" s="20"/>
      <c r="O18" s="20">
        <v>0.5</v>
      </c>
      <c r="P18" s="28">
        <f t="shared" si="0"/>
        <v>1</v>
      </c>
      <c r="Q18" s="47" t="s">
        <v>70</v>
      </c>
      <c r="R18" s="48" t="s">
        <v>75</v>
      </c>
      <c r="S18" s="48" t="s">
        <v>71</v>
      </c>
    </row>
    <row r="19" spans="1:19" ht="71.25" x14ac:dyDescent="0.25">
      <c r="A19" s="42" t="s">
        <v>28</v>
      </c>
      <c r="B19" s="38"/>
      <c r="C19" s="22" t="s">
        <v>43</v>
      </c>
      <c r="D19" s="22" t="s">
        <v>44</v>
      </c>
      <c r="E19" s="6" t="s">
        <v>57</v>
      </c>
      <c r="F19" s="19">
        <v>0.8</v>
      </c>
      <c r="G19" s="26">
        <v>0.2</v>
      </c>
      <c r="H19" s="26">
        <v>0.4</v>
      </c>
      <c r="I19" s="26">
        <v>0.6</v>
      </c>
      <c r="J19" s="26">
        <v>0.8</v>
      </c>
      <c r="K19" s="21" t="s">
        <v>65</v>
      </c>
      <c r="L19" s="26"/>
      <c r="M19" s="28"/>
      <c r="N19" s="28"/>
      <c r="O19" s="28">
        <v>0.89</v>
      </c>
      <c r="P19" s="65">
        <f t="shared" si="0"/>
        <v>1.1125</v>
      </c>
      <c r="Q19" s="68" t="s">
        <v>87</v>
      </c>
      <c r="R19" s="22" t="s">
        <v>78</v>
      </c>
      <c r="S19" s="58"/>
    </row>
    <row r="20" spans="1:19" ht="409.5" x14ac:dyDescent="0.25">
      <c r="A20" s="46" t="s">
        <v>29</v>
      </c>
      <c r="B20" s="6"/>
      <c r="C20" s="22" t="s">
        <v>45</v>
      </c>
      <c r="D20" s="22" t="s">
        <v>44</v>
      </c>
      <c r="E20" s="6" t="s">
        <v>57</v>
      </c>
      <c r="F20" s="19">
        <v>0.5</v>
      </c>
      <c r="G20" s="25">
        <v>0.125</v>
      </c>
      <c r="H20" s="20">
        <f>G20+G20</f>
        <v>0.25</v>
      </c>
      <c r="I20" s="20">
        <f>H20+G20</f>
        <v>0.375</v>
      </c>
      <c r="J20" s="20">
        <f>I20+G20</f>
        <v>0.5</v>
      </c>
      <c r="K20" s="21" t="s">
        <v>60</v>
      </c>
      <c r="L20" s="26"/>
      <c r="M20" s="27"/>
      <c r="N20" s="28"/>
      <c r="O20" s="19">
        <v>0.44</v>
      </c>
      <c r="P20" s="28">
        <f t="shared" si="0"/>
        <v>0.88</v>
      </c>
      <c r="Q20" s="34" t="s">
        <v>74</v>
      </c>
      <c r="R20" s="64" t="s">
        <v>79</v>
      </c>
      <c r="S20" s="62"/>
    </row>
    <row r="21" spans="1:19" ht="386.25" customHeight="1" x14ac:dyDescent="0.25">
      <c r="A21" s="43" t="s">
        <v>30</v>
      </c>
      <c r="B21" s="6"/>
      <c r="C21" s="18" t="s">
        <v>46</v>
      </c>
      <c r="D21" s="22" t="s">
        <v>44</v>
      </c>
      <c r="E21" s="6" t="s">
        <v>57</v>
      </c>
      <c r="F21" s="19">
        <v>0.85</v>
      </c>
      <c r="G21" s="35">
        <v>0.21249999999999999</v>
      </c>
      <c r="H21" s="35">
        <f>G21+21.25%</f>
        <v>0.42499999999999999</v>
      </c>
      <c r="I21" s="35">
        <f>H21+G21</f>
        <v>0.63749999999999996</v>
      </c>
      <c r="J21" s="67">
        <f>I21+G21</f>
        <v>0.85</v>
      </c>
      <c r="K21" s="21" t="s">
        <v>61</v>
      </c>
      <c r="L21" s="28"/>
      <c r="M21" s="28"/>
      <c r="N21" s="28"/>
      <c r="O21" s="63">
        <v>0.85</v>
      </c>
      <c r="P21" s="65">
        <f t="shared" si="0"/>
        <v>1</v>
      </c>
      <c r="Q21" s="66" t="s">
        <v>85</v>
      </c>
      <c r="R21" s="64" t="s">
        <v>86</v>
      </c>
      <c r="S21" s="30"/>
    </row>
    <row r="22" spans="1:19" ht="71.25" x14ac:dyDescent="0.25">
      <c r="A22" s="24" t="s">
        <v>31</v>
      </c>
      <c r="B22" s="6"/>
      <c r="C22" s="22" t="s">
        <v>47</v>
      </c>
      <c r="D22" s="22" t="s">
        <v>44</v>
      </c>
      <c r="E22" s="6" t="s">
        <v>57</v>
      </c>
      <c r="F22" s="19">
        <v>0.7</v>
      </c>
      <c r="G22" s="29">
        <v>0.17499999999999999</v>
      </c>
      <c r="H22" s="29">
        <f>G22+G22</f>
        <v>0.35</v>
      </c>
      <c r="I22" s="29">
        <f>H22+G22</f>
        <v>0.52499999999999991</v>
      </c>
      <c r="J22" s="29">
        <f>I22+G22</f>
        <v>0.7</v>
      </c>
      <c r="K22" s="21" t="s">
        <v>62</v>
      </c>
      <c r="L22" s="29"/>
      <c r="M22" s="20"/>
      <c r="N22" s="20"/>
      <c r="O22" s="39"/>
      <c r="P22" s="19"/>
      <c r="Q22" s="34"/>
      <c r="R22" s="6"/>
      <c r="S22" s="40"/>
    </row>
    <row r="23" spans="1:19" ht="71.25" x14ac:dyDescent="0.25">
      <c r="A23" s="44" t="s">
        <v>32</v>
      </c>
      <c r="B23" s="6"/>
      <c r="C23" s="22" t="s">
        <v>48</v>
      </c>
      <c r="D23" s="22" t="s">
        <v>49</v>
      </c>
      <c r="E23" s="6" t="s">
        <v>57</v>
      </c>
      <c r="F23" s="19"/>
      <c r="G23" s="29"/>
      <c r="H23" s="29"/>
      <c r="I23" s="29"/>
      <c r="J23" s="29"/>
      <c r="K23" s="21" t="s">
        <v>63</v>
      </c>
      <c r="L23" s="29"/>
      <c r="M23" s="70"/>
      <c r="N23" s="71">
        <v>0.73</v>
      </c>
      <c r="O23" s="90" t="s">
        <v>73</v>
      </c>
      <c r="P23" s="91"/>
      <c r="Q23" s="92"/>
      <c r="R23" s="60"/>
      <c r="S23" s="61"/>
    </row>
    <row r="24" spans="1:19" ht="71.25" x14ac:dyDescent="0.25">
      <c r="A24" s="44" t="s">
        <v>33</v>
      </c>
      <c r="B24" s="6"/>
      <c r="C24" s="22" t="s">
        <v>48</v>
      </c>
      <c r="D24" s="22" t="s">
        <v>50</v>
      </c>
      <c r="E24" s="6" t="s">
        <v>57</v>
      </c>
      <c r="F24" s="19">
        <v>0.7</v>
      </c>
      <c r="G24" s="29">
        <v>0.17499999999999999</v>
      </c>
      <c r="H24" s="29">
        <f t="shared" ref="H24:H27" si="1">G24+G24</f>
        <v>0.35</v>
      </c>
      <c r="I24" s="29">
        <f t="shared" ref="I24:I27" si="2">H24+G24</f>
        <v>0.52499999999999991</v>
      </c>
      <c r="J24" s="29">
        <f t="shared" ref="J24:J27" si="3">I24+G24</f>
        <v>0.7</v>
      </c>
      <c r="K24" s="21" t="s">
        <v>63</v>
      </c>
      <c r="L24" s="29"/>
      <c r="M24" s="20"/>
      <c r="N24" s="19">
        <v>0.7</v>
      </c>
      <c r="O24" s="20"/>
      <c r="P24" s="28">
        <f>N24/J24</f>
        <v>1</v>
      </c>
      <c r="Q24" s="51" t="s">
        <v>82</v>
      </c>
      <c r="R24" s="22" t="s">
        <v>81</v>
      </c>
      <c r="S24" s="30"/>
    </row>
    <row r="25" spans="1:19" ht="71.25" x14ac:dyDescent="0.25">
      <c r="A25" s="44" t="s">
        <v>34</v>
      </c>
      <c r="B25" s="6"/>
      <c r="C25" s="22" t="s">
        <v>51</v>
      </c>
      <c r="D25" s="22" t="s">
        <v>52</v>
      </c>
      <c r="E25" s="6" t="s">
        <v>57</v>
      </c>
      <c r="F25" s="19">
        <v>0.7</v>
      </c>
      <c r="G25" s="29">
        <v>0.17499999999999999</v>
      </c>
      <c r="H25" s="29">
        <f t="shared" si="1"/>
        <v>0.35</v>
      </c>
      <c r="I25" s="29">
        <f t="shared" si="2"/>
        <v>0.52499999999999991</v>
      </c>
      <c r="J25" s="29">
        <f t="shared" si="3"/>
        <v>0.7</v>
      </c>
      <c r="K25" s="21" t="s">
        <v>63</v>
      </c>
      <c r="L25" s="29"/>
      <c r="M25" s="20"/>
      <c r="N25" s="19">
        <v>0.7</v>
      </c>
      <c r="O25" s="20"/>
      <c r="P25" s="28">
        <f>N25/J25</f>
        <v>1</v>
      </c>
      <c r="Q25" s="51" t="s">
        <v>83</v>
      </c>
      <c r="R25" s="22" t="s">
        <v>80</v>
      </c>
      <c r="S25" s="30"/>
    </row>
    <row r="26" spans="1:19" ht="60" customHeight="1" x14ac:dyDescent="0.25">
      <c r="A26" s="44" t="s">
        <v>35</v>
      </c>
      <c r="B26" s="6"/>
      <c r="C26" s="22" t="s">
        <v>53</v>
      </c>
      <c r="D26" s="22" t="s">
        <v>54</v>
      </c>
      <c r="E26" s="6" t="s">
        <v>57</v>
      </c>
      <c r="F26" s="19">
        <v>0.7</v>
      </c>
      <c r="G26" s="29">
        <v>0.17499999999999999</v>
      </c>
      <c r="H26" s="29">
        <f t="shared" si="1"/>
        <v>0.35</v>
      </c>
      <c r="I26" s="29">
        <f t="shared" si="2"/>
        <v>0.52499999999999991</v>
      </c>
      <c r="J26" s="29">
        <f t="shared" si="3"/>
        <v>0.7</v>
      </c>
      <c r="K26" s="21" t="s">
        <v>63</v>
      </c>
      <c r="L26" s="29"/>
      <c r="M26" s="20"/>
      <c r="N26" s="19">
        <v>0.7</v>
      </c>
      <c r="O26" s="19"/>
      <c r="P26" s="28">
        <f>N26/J26</f>
        <v>1</v>
      </c>
      <c r="Q26" s="54" t="s">
        <v>84</v>
      </c>
      <c r="R26" s="22" t="s">
        <v>80</v>
      </c>
      <c r="S26" s="30"/>
    </row>
    <row r="27" spans="1:19" ht="118.5" customHeight="1" thickBot="1" x14ac:dyDescent="0.3">
      <c r="A27" s="45" t="s">
        <v>36</v>
      </c>
      <c r="B27" s="31"/>
      <c r="C27" s="32" t="s">
        <v>55</v>
      </c>
      <c r="D27" s="32" t="s">
        <v>56</v>
      </c>
      <c r="E27" s="31" t="s">
        <v>57</v>
      </c>
      <c r="F27" s="52">
        <v>0.7</v>
      </c>
      <c r="G27" s="56">
        <v>0.17499999999999999</v>
      </c>
      <c r="H27" s="56">
        <f t="shared" si="1"/>
        <v>0.35</v>
      </c>
      <c r="I27" s="56">
        <f t="shared" si="2"/>
        <v>0.52499999999999991</v>
      </c>
      <c r="J27" s="56">
        <f t="shared" si="3"/>
        <v>0.7</v>
      </c>
      <c r="K27" s="57" t="s">
        <v>63</v>
      </c>
      <c r="L27" s="49"/>
      <c r="M27" s="50"/>
      <c r="N27" s="69">
        <v>0.7</v>
      </c>
      <c r="O27" s="50"/>
      <c r="P27" s="28">
        <f>N27/J27</f>
        <v>1</v>
      </c>
      <c r="Q27" s="55" t="s">
        <v>72</v>
      </c>
      <c r="R27" s="32" t="s">
        <v>80</v>
      </c>
      <c r="S27" s="33"/>
    </row>
    <row r="28" spans="1:19" ht="17.25" x14ac:dyDescent="0.25">
      <c r="A28" s="4"/>
      <c r="B28" s="4"/>
      <c r="C28" s="4"/>
      <c r="D28" s="3"/>
      <c r="E28" s="3"/>
      <c r="F28" s="3"/>
      <c r="G28" s="7"/>
      <c r="H28" s="7"/>
      <c r="I28" s="7"/>
      <c r="J28" s="7"/>
      <c r="K28" s="14"/>
      <c r="L28" s="7"/>
      <c r="M28" s="7"/>
      <c r="N28" s="7"/>
      <c r="O28" s="7"/>
      <c r="P28" s="7"/>
      <c r="Q28" s="53"/>
      <c r="R28" s="3"/>
      <c r="S28" s="3"/>
    </row>
    <row r="29" spans="1:19" x14ac:dyDescent="0.25">
      <c r="A29" s="8"/>
      <c r="B29" s="8"/>
      <c r="C29" s="8"/>
      <c r="D29" s="1"/>
      <c r="E29" s="1"/>
      <c r="F29" s="1"/>
      <c r="G29" s="1"/>
      <c r="H29" s="1"/>
      <c r="I29" s="1"/>
      <c r="J29" s="1"/>
      <c r="K29" s="13"/>
      <c r="L29" s="1"/>
      <c r="M29" s="1"/>
      <c r="N29" s="1"/>
      <c r="O29" s="37"/>
      <c r="P29" s="36"/>
      <c r="Q29" s="1"/>
      <c r="R29" s="1"/>
      <c r="S29" s="1"/>
    </row>
    <row r="30" spans="1:19" x14ac:dyDescent="0.25">
      <c r="A30" s="8"/>
      <c r="B30" s="8"/>
      <c r="C30" s="8"/>
      <c r="D30" s="1"/>
      <c r="E30" s="1"/>
      <c r="F30" s="1"/>
      <c r="G30" s="1"/>
      <c r="H30" s="1"/>
      <c r="I30" s="1"/>
      <c r="J30" s="1"/>
      <c r="K30" s="13"/>
      <c r="L30" s="1"/>
      <c r="M30" s="1"/>
      <c r="N30" s="1"/>
      <c r="O30" s="1"/>
      <c r="P30" s="1"/>
      <c r="Q30" s="1"/>
      <c r="R30" s="1"/>
      <c r="S30" s="1"/>
    </row>
    <row r="31" spans="1:19" x14ac:dyDescent="0.25">
      <c r="A31" s="8"/>
      <c r="B31" s="8"/>
      <c r="C31" s="8"/>
      <c r="D31" s="1"/>
      <c r="E31" s="1"/>
      <c r="F31" s="1"/>
      <c r="G31" s="1"/>
      <c r="H31" s="1"/>
      <c r="I31" s="1"/>
      <c r="J31" s="1"/>
      <c r="K31" s="13"/>
      <c r="L31" s="1"/>
      <c r="M31" s="1"/>
      <c r="N31" s="1"/>
      <c r="O31" s="1"/>
      <c r="P31" s="1"/>
      <c r="Q31" s="1"/>
      <c r="R31" s="1"/>
      <c r="S31" s="1"/>
    </row>
    <row r="32" spans="1:19" x14ac:dyDescent="0.25">
      <c r="A32" s="8"/>
      <c r="B32" s="8"/>
      <c r="C32" s="8"/>
      <c r="D32" s="1"/>
      <c r="E32" s="1"/>
      <c r="F32" s="1"/>
      <c r="G32" s="1"/>
      <c r="H32" s="1"/>
      <c r="I32" s="1"/>
      <c r="J32" s="1"/>
      <c r="K32" s="13"/>
      <c r="L32" s="1"/>
      <c r="M32" s="1"/>
      <c r="N32" s="1"/>
      <c r="O32" s="1"/>
      <c r="P32" s="1"/>
      <c r="Q32" s="1"/>
      <c r="R32" s="1"/>
      <c r="S32" s="1"/>
    </row>
  </sheetData>
  <mergeCells count="25">
    <mergeCell ref="O23:Q23"/>
    <mergeCell ref="E10:E11"/>
    <mergeCell ref="F14:J14"/>
    <mergeCell ref="A2:C4"/>
    <mergeCell ref="D2:Q4"/>
    <mergeCell ref="C7:G7"/>
    <mergeCell ref="C8:G8"/>
    <mergeCell ref="C9:G9"/>
    <mergeCell ref="L14:O14"/>
    <mergeCell ref="S14:S15"/>
    <mergeCell ref="A7:B7"/>
    <mergeCell ref="A8:B8"/>
    <mergeCell ref="A9:B9"/>
    <mergeCell ref="A10:B11"/>
    <mergeCell ref="F11:G11"/>
    <mergeCell ref="F10:G10"/>
    <mergeCell ref="C10:C11"/>
    <mergeCell ref="P14:P15"/>
    <mergeCell ref="Q14:Q15"/>
    <mergeCell ref="R14:R15"/>
    <mergeCell ref="A14:A15"/>
    <mergeCell ref="B14:B15"/>
    <mergeCell ref="C14:C15"/>
    <mergeCell ref="D14:D15"/>
    <mergeCell ref="E14:E15"/>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Lynne Anne Davis Sjogreen</cp:lastModifiedBy>
  <dcterms:created xsi:type="dcterms:W3CDTF">2021-05-24T23:54:15Z</dcterms:created>
  <dcterms:modified xsi:type="dcterms:W3CDTF">2023-12-19T15:26:08Z</dcterms:modified>
</cp:coreProperties>
</file>