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ldavis\Desktop\PLANEACION ESTRATEGICA\VERSIÓN 2024\"/>
    </mc:Choice>
  </mc:AlternateContent>
  <xr:revisionPtr revIDLastSave="0" documentId="8_{B3CF3E88-CD5B-4C44-A896-8BFD7EA000AE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Gestión Misional" sheetId="1" r:id="rId1"/>
    <sheet name="Gestión Institucional" sheetId="2" r:id="rId2"/>
  </sheets>
  <calcPr calcId="191029"/>
</workbook>
</file>

<file path=xl/calcChain.xml><?xml version="1.0" encoding="utf-8"?>
<calcChain xmlns="http://schemas.openxmlformats.org/spreadsheetml/2006/main">
  <c r="N30" i="2" l="1"/>
  <c r="N32" i="2"/>
  <c r="N29" i="2"/>
  <c r="N13" i="2"/>
  <c r="K54" i="1" l="1"/>
  <c r="L54" i="1" s="1"/>
  <c r="M54" i="1" s="1"/>
  <c r="N54" i="1" s="1"/>
  <c r="O54" i="1" s="1"/>
  <c r="O56" i="1" l="1"/>
  <c r="K7" i="1" l="1"/>
  <c r="L7" i="1"/>
  <c r="M7" i="1" s="1"/>
  <c r="N7" i="1" s="1"/>
  <c r="O59" i="1" l="1"/>
  <c r="O35" i="1"/>
  <c r="O34" i="1"/>
  <c r="O31" i="1"/>
  <c r="O22" i="1"/>
  <c r="O14" i="1"/>
  <c r="O50" i="1" l="1"/>
  <c r="O52" i="1"/>
  <c r="N53" i="1"/>
  <c r="O53" i="1" s="1"/>
  <c r="O24" i="1"/>
  <c r="O19" i="1"/>
  <c r="O20" i="1"/>
  <c r="N38" i="2" l="1"/>
  <c r="N36" i="2"/>
  <c r="N34" i="2"/>
  <c r="N28" i="2"/>
  <c r="N25" i="2"/>
  <c r="N24" i="2"/>
  <c r="N23" i="2"/>
  <c r="N22" i="2"/>
  <c r="N21" i="2"/>
  <c r="N20" i="2"/>
  <c r="N19" i="2"/>
  <c r="N17" i="2"/>
  <c r="N16" i="2"/>
  <c r="N15" i="2"/>
  <c r="N14" i="2"/>
  <c r="N12" i="2"/>
  <c r="K11" i="2"/>
  <c r="L11" i="2" s="1"/>
  <c r="M11" i="2" s="1"/>
  <c r="N11" i="2" s="1"/>
  <c r="J10" i="2"/>
  <c r="K10" i="2" s="1"/>
  <c r="L10" i="2" s="1"/>
  <c r="M10" i="2" s="1"/>
  <c r="N10" i="2" s="1"/>
  <c r="N9" i="2"/>
  <c r="O48" i="1"/>
  <c r="O46" i="1"/>
  <c r="O44" i="1"/>
  <c r="O42" i="1"/>
  <c r="O41" i="1"/>
  <c r="O40" i="1"/>
  <c r="O39" i="1"/>
  <c r="O38" i="1"/>
  <c r="O32" i="1"/>
  <c r="O30" i="1"/>
  <c r="O29" i="1"/>
  <c r="L28" i="1"/>
  <c r="L27" i="1"/>
  <c r="M27" i="1" s="1"/>
  <c r="O26" i="1"/>
  <c r="O25" i="1"/>
  <c r="O23" i="1"/>
  <c r="O21" i="1"/>
  <c r="O18" i="1"/>
  <c r="O17" i="1"/>
  <c r="N27" i="1" l="1"/>
  <c r="O27" i="1"/>
  <c r="M28" i="1"/>
  <c r="N28" i="1" s="1"/>
  <c r="O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Estudiante25</author>
  </authors>
  <commentList>
    <comment ref="G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10"/>
            <rFont val="Tahoma"/>
            <family val="2"/>
          </rPr>
          <t>se unifico cada uno de los componentes  en un solo indicador,  donde al momento de ejecucion debe definir las estrategias  en materia de  en materia de Investigación, Innovación, creación artística y cultural.</t>
        </r>
      </text>
    </comment>
    <comment ref="K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10"/>
            <rFont val="Tahoma"/>
            <family val="2"/>
          </rPr>
          <t>Aumento 5%  a partir del año 2024</t>
        </r>
      </text>
    </comment>
    <comment ref="F19" authorId="0" shapeId="0" xr:uid="{00000000-0006-0000-0000-000003000000}">
      <text>
        <r>
          <rPr>
            <b/>
            <i/>
            <sz val="14"/>
            <color indexed="10"/>
            <rFont val="Tahoma"/>
            <family val="2"/>
          </rPr>
          <t xml:space="preserve">Estudiante25:
trabajado  con Julieth </t>
        </r>
      </text>
    </comment>
    <comment ref="O3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 No es acumulativo</t>
        </r>
      </text>
    </comment>
    <comment ref="O3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Incremento proyectado tiene en cuenta el periodo anterior.</t>
        </r>
      </text>
    </comment>
    <comment ref="F4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En el corto Plazo de manera interna - diseñar una politica defina la ruta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Estudiante25</author>
  </authors>
  <commentList>
    <comment ref="F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La estartegia estadisticas estan inmerso en marco de MIPG</t>
        </r>
      </text>
    </comment>
    <comment ref="I1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Linea base es un funcionario de control interno capacititado
se tiene previsto capacitar a los funcionarios que apoyen control interno, al area de planeacion y demas funcionarios </t>
        </r>
      </text>
    </comment>
    <comment ref="I1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Estrategias ejecutadas 
comunicaciones enviadas a las areas
publicacion en pagina web
participacion de control interno en comites
mensajes por correo electronico </t>
        </r>
      </text>
    </comment>
    <comment ref="I1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La mayor parte de la formacion se realiza de forma virtual por medio del SIIF NACION  y Contaduria 
De manera permanente  se hace cambios y con estos capacitaciones </t>
        </r>
      </text>
    </comment>
    <comment ref="I2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03 funcionarios actualmente en carrera</t>
        </r>
      </text>
    </comment>
  </commentList>
</comments>
</file>

<file path=xl/sharedStrings.xml><?xml version="1.0" encoding="utf-8"?>
<sst xmlns="http://schemas.openxmlformats.org/spreadsheetml/2006/main" count="420" uniqueCount="337">
  <si>
    <t>PLAN DE DESARROLLO RECTORAL 2024-2027 "INFOTEP SE TRANSFORMA"
 INSTITUTO NACIONAL DE FORMACIÓN TÉCNICA PROFESIONAL DE SAN ANDRÉS Y PROVIDENCIA - INFOTEP SAI</t>
  </si>
  <si>
    <t>PLAN DE DESARROLLO RECTORAL 2024-2027 "INFOTEP SE TRANSFORMA"
PROYECCIÓN DE METAS</t>
  </si>
  <si>
    <t>RECURSOS FINANCIEROS Y TIPO DE FUENTE 2024 - 2027</t>
  </si>
  <si>
    <t>DIMENSIÓN</t>
  </si>
  <si>
    <t>OBJETIVO GENERAL</t>
  </si>
  <si>
    <t>LÍNEA TEMÁTICA</t>
  </si>
  <si>
    <t>OBJETIVOS ESTRATÉGICOS</t>
  </si>
  <si>
    <t>ACCIONES DEL PLAN</t>
  </si>
  <si>
    <t>INDICADORES</t>
  </si>
  <si>
    <t>FÓRMULA DEL INDICADOR</t>
  </si>
  <si>
    <t>RESPONSABLE</t>
  </si>
  <si>
    <t>LÍNEA BASE</t>
  </si>
  <si>
    <t>META 2024</t>
  </si>
  <si>
    <t>META 2025</t>
  </si>
  <si>
    <t>META 2026</t>
  </si>
  <si>
    <t>META 2027</t>
  </si>
  <si>
    <t>META CUATRIENIO</t>
  </si>
  <si>
    <t>INVERSIÓN</t>
  </si>
  <si>
    <t>NACIÓN</t>
  </si>
  <si>
    <t>PROPIOS</t>
  </si>
  <si>
    <t>DIMENSIÓN2: Gestión misional.</t>
  </si>
  <si>
    <t>Investigación, Innovación, creación artística y cultural.</t>
  </si>
  <si>
    <t>Fomentar la construcción del conocimiento, a través del fortalecimiento de la gestión del INFOTEP en materia de Investigación, Innovación, creación artística y cultural.</t>
  </si>
  <si>
    <t>Desarrollar estrategias para fortalecer la gestión y producción académica del Proceso de investigación, innovación, creación artística y cultural.</t>
  </si>
  <si>
    <t>Estrategias implementadas</t>
  </si>
  <si>
    <t>Estrategiasejecutadas (EE) / Estrategias Planeadas (EP) * 100</t>
  </si>
  <si>
    <t>Vicerrectoría Académica: Coordinación de Investigación</t>
  </si>
  <si>
    <t>$ 330.000.000</t>
  </si>
  <si>
    <t>$ 100.000.000</t>
  </si>
  <si>
    <t>$ 339.900.000</t>
  </si>
  <si>
    <t>$ 103.000.000</t>
  </si>
  <si>
    <t>$ 350.097.000</t>
  </si>
  <si>
    <t>$ 106.090.000</t>
  </si>
  <si>
    <t>$ 360.599.910</t>
  </si>
  <si>
    <t>$ 109.272.700</t>
  </si>
  <si>
    <t>Aumentar el número de publicaciones académicas y/o científicas como resultado de la producción académica de miembros de la comunidad educativa.</t>
  </si>
  <si>
    <t>Implementar estrategias para el fortalecimiento, creación y categorización de grupos de investigación institucional.</t>
  </si>
  <si>
    <t>Implementar estrategias para la creación y fortalecimiento de los semilleros de investigación institucional.</t>
  </si>
  <si>
    <t>Fomentar el uso de las capacidades instaladas del laboratorio de innovación.</t>
  </si>
  <si>
    <t>Diseño e Implementar el plan estrategico para la sostenibilidad del laboratorio de innovación.</t>
  </si>
  <si>
    <t>Estrategias ejecutadas (EE) / Estrategias Planeadas (EP) * 100</t>
  </si>
  <si>
    <t>Ejecutar proyectos Ciencias, técnologias e innovación financiados, bajo distintas fuentes (internas y externas).</t>
  </si>
  <si>
    <t>Aumentar el número de proyectos ejecutados bajo financiación  de fuentes internas</t>
  </si>
  <si>
    <t>Aumentar el número de proyectos ejecutados bajo financiación de diferentes fuentes externas.</t>
  </si>
  <si>
    <t>Extensión y proyección social</t>
  </si>
  <si>
    <t>Fortalecer el proceso de extensión y proyección social, en aras de visibilizar la labor institucional en beneficio de los grupos de valor.</t>
  </si>
  <si>
    <t>Diseñar e implementar la estrategia INFOTEP a la comunidad.</t>
  </si>
  <si>
    <t>Vicerrectoría Académica: Coordinación de Extensión</t>
  </si>
  <si>
    <t>Desarrollar estrategias para internacionalizar el proceso de extensión y proyección social.</t>
  </si>
  <si>
    <t>Obtener ingresos propios generados por los servicios de extensión.</t>
  </si>
  <si>
    <t>Aumentar los ingresos percibidos por la oferta de los servicios de extensión.</t>
  </si>
  <si>
    <t xml:space="preserve"># de ingresos por extensión generados en el periodo t-1 / # de ingresos por extensión generados en el periodo t </t>
  </si>
  <si>
    <t>Programa de egresados</t>
  </si>
  <si>
    <t>Desarrollar estrategias en beneficio de los egresados de la institución, que promuevan su participación y constante comunicación</t>
  </si>
  <si>
    <t>Propender por el crecimiento y posicionamiento continuo de los egresados de la institución, a través de actividades que faciliten la constante comunicación y fortalezcan las relaciones con este grupo de valor.</t>
  </si>
  <si>
    <t>Vicerrectoría Académica:  Coordinación de Extensión</t>
  </si>
  <si>
    <t>$ 35.000.000</t>
  </si>
  <si>
    <t>$ 36.050.000</t>
  </si>
  <si>
    <t>$ 37.131.500</t>
  </si>
  <si>
    <t>$ 38.245.445</t>
  </si>
  <si>
    <t>Gestión de la internacionalización y cooperación internacional.</t>
  </si>
  <si>
    <t>Fortalecer las relaciones interinstitucionales del INFOTEP a nivel nacional e internacional (principalmente con proyección hacia el Caribe).</t>
  </si>
  <si>
    <t>Actualizar e incrementar el número de convenios interinstitucionales a nivel nacional e internacional, en aras de apoyar de manera transversal la consecución de metas trazadas en las diferentes áreas de la institución.</t>
  </si>
  <si>
    <t>Cantidad de convenios suscritos a nivel nacional e internacional</t>
  </si>
  <si>
    <t>$ 131.882.761</t>
  </si>
  <si>
    <t>$ 135.839.244</t>
  </si>
  <si>
    <t>$ 139.914.421</t>
  </si>
  <si>
    <t>$ 144.111.854</t>
  </si>
  <si>
    <t>Diseñar e implementar el programa "movilidad entrante y saliente en beneficios de la comunidad académica.</t>
  </si>
  <si>
    <t>Implementar el programa "movilidad entrante y saliente por categoría garantizada", el cual, a través de alianzas con otras instituciones de educación superior, brinde a estudiantes la oportunidad de realizar actividades académicas en otra región.</t>
  </si>
  <si>
    <t>Porcentaje de implementación del programa de "movilidad entrante y saliente por categoría garantizada"</t>
  </si>
  <si>
    <t>(# de acciones del programa de "movilidad entrante y saliente por categoría garantizada" Implementados /</t>
  </si>
  <si>
    <t>Incrementar la cantidad de movilidades entrantes y salientes</t>
  </si>
  <si>
    <t>Cantidad de movilidades entrantes de estudiantes, docentes, investigaores y/o personal administrativo generadas</t>
  </si>
  <si>
    <t># de movilidades entrantes efectivamente  generadas en el periodo t</t>
  </si>
  <si>
    <t># de movilidades salientes efectivamente  generadas en el periodo t</t>
  </si>
  <si>
    <t>Establecer alianzas con instituciones de educación superior ubicadas en otros países (principalmente del Caribe), que brinden cursos cortos y/o de inmersión en idiomas a través de su centro de idiomas.</t>
  </si>
  <si>
    <t>Aumentar el número de aliados institucionales extranjeros para la realización de inmersión en idiomas.</t>
  </si>
  <si>
    <t># de alianzas suscritas</t>
  </si>
  <si>
    <t>Promover la Internacionalización del currículo de los programas ofertados por la institución</t>
  </si>
  <si>
    <t>Desarrollar estrategias para lograr internacionalizar el currículo de los programas académicos ofertados por la insitución.</t>
  </si>
  <si>
    <t>Promover la internacionalización de la institución, a través de la realización y participación de eventos académicos.</t>
  </si>
  <si>
    <t>Participar en eventos de movilidad académica en la que participa la comunidad educativa</t>
  </si>
  <si>
    <t>Número de eventos de movilidad académica en la que participa la comunidad educativa</t>
  </si>
  <si>
    <t>Gestión Educativa: Oferta de programas por ciclos propedéuticos.</t>
  </si>
  <si>
    <t>Crear la oferta de programas académicos por ciclos propedéuticos.</t>
  </si>
  <si>
    <t>Ofrecer nuevos programas académicos por ciclos propedéuticos</t>
  </si>
  <si>
    <t>Vicerrectoría académica: coordinación académica</t>
  </si>
  <si>
    <t>$ 220.000.000</t>
  </si>
  <si>
    <t>$ 10.000.000</t>
  </si>
  <si>
    <t>$ 226.600.000</t>
  </si>
  <si>
    <t>$ 10.300.000</t>
  </si>
  <si>
    <t>$ 233.398.000</t>
  </si>
  <si>
    <t>$ 10.609.000</t>
  </si>
  <si>
    <t>$ 240.399.940</t>
  </si>
  <si>
    <t>$ 10.927.270</t>
  </si>
  <si>
    <t>Gestionar el cambio de carácter institucional.</t>
  </si>
  <si>
    <t>Desarrollar estrategias para lograr el cambio de carácter de INFOTEP.</t>
  </si>
  <si>
    <t>Ampliar la cobertura de estudiantes matriculados en programas académicos vigentes</t>
  </si>
  <si>
    <t xml:space="preserve">Diseñar e implementar estrategias para el transito inmediato a la Educación Superior (PTIES)  </t>
  </si>
  <si>
    <t>Aumentar el número de los estudiantes matriculados en los diferentes programas académicos vigentes.</t>
  </si>
  <si>
    <t>% incremento de Cantidad de estudiantes matriculados</t>
  </si>
  <si>
    <t>Bienestar Institucional (comunidad educativa)</t>
  </si>
  <si>
    <t xml:space="preserve">Liderar el desarrollo de acciones efectivas que apunten a fortalecer el acompañamiento y la formación integral de la comunidad académica, a través de servicios de bienestar de calidad. </t>
  </si>
  <si>
    <t>Diseñar e implementar el programa de salud, hábitos y estilos de vida saludable.</t>
  </si>
  <si>
    <t>$ 679.000.000</t>
  </si>
  <si>
    <t>$ 335.000.000</t>
  </si>
  <si>
    <t>$ 699.370.000</t>
  </si>
  <si>
    <t>$ 345.050.000</t>
  </si>
  <si>
    <t>$ 720.351.100</t>
  </si>
  <si>
    <t>$ 355.401.500</t>
  </si>
  <si>
    <t>$ 741.961.633</t>
  </si>
  <si>
    <t>$ 366.063.545</t>
  </si>
  <si>
    <t>Comunidad académica impactada</t>
  </si>
  <si>
    <t>Diseñar e implementar el programa de salud mental y prevención de consumo de sustancias psicoactivas.</t>
  </si>
  <si>
    <t>Diseñar e implementar el programa institucional de actividad física, recreación y deporte.</t>
  </si>
  <si>
    <t>Diseñar e implementar el programa institucional de arte y cultura.</t>
  </si>
  <si>
    <t>Diseñar e implementar el programa institucional de apoyo socioecónomico.</t>
  </si>
  <si>
    <t>Fortalecer las capacidades de desarrollo humano en los estudiantes.</t>
  </si>
  <si>
    <t>Educación integral, incluyente, intercultural y antirracista</t>
  </si>
  <si>
    <t>Contribuir a la consolidación de un Sistema de Educación Superior Integral, Incluyente, Intercultural y Antirracista</t>
  </si>
  <si>
    <t>Implementar acciones que contibuyan el Sistema de Educación Superior Integral, Incluyente, Intercultural y Antirracista</t>
  </si>
  <si>
    <t>Porcentaje de implementación del Sistema de Educación Superior Integral, Incluyente, Intercultural y Antirracista</t>
  </si>
  <si>
    <t>(# de acciones del Sistema de Educación Superior Integral, Incluyente, Intercultural y Antirracista implementadas / # total de acciones planeadas)*100%</t>
  </si>
  <si>
    <t>Idiomas: Trilingüismo</t>
  </si>
  <si>
    <t>Gestionar la formalización del centro de lenguas y cultura.</t>
  </si>
  <si>
    <t>Implementar estrategias para la formalización y reconocimiento del centro de lenguas y cultura de la institución.</t>
  </si>
  <si>
    <t>Vicerrectoría académica: Coordinación del Centro de lenguas</t>
  </si>
  <si>
    <t>$ 156.420.820</t>
  </si>
  <si>
    <t>$ 84.513.282</t>
  </si>
  <si>
    <t>$ 161.113.445</t>
  </si>
  <si>
    <t>$ 87.048.680</t>
  </si>
  <si>
    <t>$ 165.946.848</t>
  </si>
  <si>
    <t>$ 89.660.141</t>
  </si>
  <si>
    <t>$ 170.925.253</t>
  </si>
  <si>
    <t>$ 92.349.945</t>
  </si>
  <si>
    <t xml:space="preserve">Aumentar el nivel de segunda lengua de los estudiantes del centro de lenguas y cultura de la institución. </t>
  </si>
  <si>
    <t xml:space="preserve">Incrementar el nivel de una segunda lengua de los estudiantes bajo los estándares internacionales. </t>
  </si>
  <si>
    <t>Fomentar el aprendizaje de una segunda lengua en los docentes y funcionarios de la institución.</t>
  </si>
  <si>
    <t>Formar a los docentes y funcionarios de la institución en segunda lengua, bajo los estándares de los exámenes internacionales.</t>
  </si>
  <si>
    <t>Aumentar los ingresos que se generan por la matrícula a cursos de idiomas ofertados.</t>
  </si>
  <si>
    <t>Incrementar los ingresos percibidos por el número de matriculados a programas de idiomas ofertados por el centro de lenguas.</t>
  </si>
  <si>
    <t>Ingresos percibidos por las matrículas efectivas de cursos de idiomas</t>
  </si>
  <si>
    <t>$ Ingresos por matrículas efectivas de cursos de idiomas</t>
  </si>
  <si>
    <t>Fomentar la promoción y apropiación de la cultura raizal.</t>
  </si>
  <si>
    <t>Aumentar el número de personas formadas en kriol.</t>
  </si>
  <si>
    <t xml:space="preserve">Cantidad de personas formadas </t>
  </si>
  <si>
    <t># de personas formadas en Kriol</t>
  </si>
  <si>
    <t>RESPONSABLE (S)</t>
  </si>
  <si>
    <t>DIMENSIÓN 1: Direccionamiento estratégico, planeación y control interno.</t>
  </si>
  <si>
    <t>Planear, dirigir, coordinar y controlar la gestión institucional en todas sus dimensiones organizacionales según las disposiciones legales, estatutarias y reglamentarias mediante la formulación, coordinación y ejecución de la planeación estratégica, las políticas, planes, programas y proyectos que busquen el desarrollo de la institución y el crecimiento académico para atender los requerimientos de la sociedad moderna, en cumplimiento de la misión, visión y objetivos institucionales.</t>
  </si>
  <si>
    <t xml:space="preserve">Direccionamiento estratégico, planeación y MIPG </t>
  </si>
  <si>
    <t>Liderar acciones para la implementación, seguimiento y actualización de planes y políticas institucionales en marco de la normatividad y lo establecido por MIPG.</t>
  </si>
  <si>
    <t>Planeación</t>
  </si>
  <si>
    <t>$ 200.000.000</t>
  </si>
  <si>
    <t>$ 206.000.000</t>
  </si>
  <si>
    <t>$ -</t>
  </si>
  <si>
    <t>$ 212.180.000</t>
  </si>
  <si>
    <t>$ 218.545.400</t>
  </si>
  <si>
    <t>Implementar y hacer seguimiento a las políticas institucionales en marco de MIPG y demás exigencias normativas y sectoriales.</t>
  </si>
  <si>
    <t>Rectoría + Vicerrectoría Académica: Coordinación de Investigación</t>
  </si>
  <si>
    <t>Promover la participación de INFOTEP en los diferentes espacios sectoriales y de articulación institucional.</t>
  </si>
  <si>
    <t>Mejorar el nivel de desempeño institucional medido a través del furag.</t>
  </si>
  <si>
    <t>Aumentar el nivel de desempeño institucional anual medido a través del Furag.</t>
  </si>
  <si>
    <t>Nivel de desempeño institucional anual aumentado</t>
  </si>
  <si>
    <t>nivel de desempeño institucional t2 -  nivel de desempeño institucional t1</t>
  </si>
  <si>
    <t>Rectoría</t>
  </si>
  <si>
    <t>Fortalecer  el sistema interno de aseguramiento de la calidad (SIAC)</t>
  </si>
  <si>
    <t>Implementar el sistema interno de aseguramiento de la calidad (SIAC) con miras a la coherencia del quehacer de l INFOTEP con los propósitos misionales y estratégicos declarados en su misión institucional.</t>
  </si>
  <si>
    <t>Porcentaje de cumplimiento de las condiciones de calidad institucional cumplidas y documentadas</t>
  </si>
  <si>
    <t># total de condiciiones institucionales cumplidas y dcumentadas / # de condiciones institucionales estipuladas por norma)*100</t>
  </si>
  <si>
    <t>Planeación + Coordinación de Calidad</t>
  </si>
  <si>
    <t>$ 145.000.000</t>
  </si>
  <si>
    <t>$ 149.350.000</t>
  </si>
  <si>
    <t>$ 153.830.500</t>
  </si>
  <si>
    <t>$ 158.445.415</t>
  </si>
  <si>
    <t>Control y Evaluación Institucional</t>
  </si>
  <si>
    <t>Promover el mejoramiento continuo, a través de acciones, métodos y procedimientos de control y de gestión de riesgo así como mecanismos para la prevención y evaluación de este mediante la implementación de actividades de monitoreo y supervisión continua en la entidad.</t>
  </si>
  <si>
    <t>Mejorar las competencias técnicas de los funcionarios en competencias de control interno, en aras de facilitar la adopción de buenas prácticas de control institucional.</t>
  </si>
  <si>
    <t>Personas formadas</t>
  </si>
  <si>
    <t># Personas formadas</t>
  </si>
  <si>
    <t>Control interno</t>
  </si>
  <si>
    <t>Desarrollar estrategias para la apropiación de la cultura de autocontrol y autorregulación en los miembros de la institución.</t>
  </si>
  <si>
    <t>Dimensión 3: Gestión legal, administrativa y financiera.</t>
  </si>
  <si>
    <t>Jurídica y legal</t>
  </si>
  <si>
    <t>Fortalecer el área jurídica  y de contratación en lo referente a los requisitos legales vigentes y aplicables a la institución.</t>
  </si>
  <si>
    <t>Desarrollar acciones que permitan mantener una adecuada gestión del ciclo de defensa jurídica de la institución</t>
  </si>
  <si>
    <t>Nivel de litigiosidad bajo</t>
  </si>
  <si>
    <t>% de nivel de litigiosidad bajo</t>
  </si>
  <si>
    <t>Vicerrectoría administrtiva y financiera: jurídica y contratación</t>
  </si>
  <si>
    <t>Administrativa, financiera y presupuestal.</t>
  </si>
  <si>
    <t>Garantizar la adecuada ejecución contable y presupuestal de la entidad, acorde a los requerimientos de ley y actualizaciones vigentes.</t>
  </si>
  <si>
    <t>Implementar herramientas tecnológicas actualizadas para el adecuado uso y manejo contable de la entidad.</t>
  </si>
  <si>
    <t>Herramientas tecnológicas implementadas</t>
  </si>
  <si>
    <t># herramientas implementadas</t>
  </si>
  <si>
    <t>Procesos del área mejorados</t>
  </si>
  <si>
    <t># de procesos mejorados</t>
  </si>
  <si>
    <t>Desarrollar acciones de formación para el manejo y ejecución contable y presupuestal con diferentes fuentes de financiación.</t>
  </si>
  <si>
    <t>Acciones de formación implementadas</t>
  </si>
  <si>
    <t># de formación implementadas</t>
  </si>
  <si>
    <t>Dar cumplimiento a los lineamientos de la norma de austeridad de la institución.</t>
  </si>
  <si>
    <t xml:space="preserve">Cumplimiento a la norma de austeridad </t>
  </si>
  <si>
    <t>#informes de cumplimiento a la norma</t>
  </si>
  <si>
    <t>Apropiar las acciones requeridas en gestión documental de acuerdo con la normativa para la conservación de la memoria institucional</t>
  </si>
  <si>
    <t>Desarrollar estrategias para la efectiva implementación del PINAR, PGD, TRD y demás normatividad y lineamientos vigentes.</t>
  </si>
  <si>
    <t>Acciones implementadas</t>
  </si>
  <si>
    <t>Vicerrectoría administrtiva y financiera: Gestión documental</t>
  </si>
  <si>
    <t>$ 189.911.530</t>
  </si>
  <si>
    <t>$ 195.608.876</t>
  </si>
  <si>
    <t>$ 201.477.142</t>
  </si>
  <si>
    <t>$ 207.521.456</t>
  </si>
  <si>
    <t>Talento humano</t>
  </si>
  <si>
    <t>Gestionar ante el gobierno nacional la modernización y ampliación de la planta de personal acorde con la redefinición, cambio de carácter institucional y exigencias de ley.</t>
  </si>
  <si>
    <t>Diseñar e implementar plan de formalización laboral para la administración pública en equidad.</t>
  </si>
  <si>
    <t>Plan de formalización laboral formulado</t>
  </si>
  <si>
    <t>%Plan de formalización laboral implementado</t>
  </si>
  <si>
    <t>Vicerrectoría administrtiva y financiera: Gestión del talento humano</t>
  </si>
  <si>
    <t>$ 104.399.220</t>
  </si>
  <si>
    <t>$ 107.531.197</t>
  </si>
  <si>
    <t>$ 110.757.132</t>
  </si>
  <si>
    <t>$ 114.079.846</t>
  </si>
  <si>
    <t>Desarrollar estrategias para gestionar ante la CNSC el proceso para la realización de un nuevo concurso de méritos, que permita proveer las vacantes y acensos de funcionarios.</t>
  </si>
  <si>
    <t>Fomentar el desarrollo permanente del talento humano institucional, en aras de mejorar significativamente su bienestar social y potencializar sus competencias, conocimientos, habilidades blandas.</t>
  </si>
  <si>
    <t>Desarrollar estrategias para mejorar las competencias profesionales a través de formación de alto nivel de los funcionarios de la institución.</t>
  </si>
  <si>
    <t>% de estrategias implementadas</t>
  </si>
  <si>
    <t>Mejorar las competencias de formación de la planta docente a través de estudios de Alto Nivel gestionados por la institución.</t>
  </si>
  <si>
    <t>Docentes formados en Alto Nivel programas de posgrados</t>
  </si>
  <si>
    <t>Numero de docentes formados en programas de posgrado</t>
  </si>
  <si>
    <t>Desarrollar estrategias para mejorar el bienestar social del talento humano de la institución y a su vez el clima organizacional.</t>
  </si>
  <si>
    <t>Liderar la implementación del plan de desarrollo profesoral.</t>
  </si>
  <si>
    <t>Porcentaje de avance de implementación del plan</t>
  </si>
  <si>
    <t>Actividades ejecutadas (AE) / Actividades Planeadas (AP) * 100</t>
  </si>
  <si>
    <t>Fortalecer el Sistema de Gestión de seguridad y salud en el trabajo.</t>
  </si>
  <si>
    <t>Desarrollar estrategias  para la adecuada implementación del Sistema de Gestión de seguridad y salud en el trabajo conforme a las exigencias de ley.</t>
  </si>
  <si>
    <t>Servicio al ciudadano</t>
  </si>
  <si>
    <t>Fortalecer el servicio al ciudadano facilitando su directa comunicación, a través del uso de tecnología moderna</t>
  </si>
  <si>
    <t>Mejorar los medios de atención a los ciudadanos (físicos y virtuales) en aras de mejorar los niveles de satisfacción al usuario.</t>
  </si>
  <si>
    <t>% de avance de estrategia de modernización tecnológica de la atención a ciudadanos</t>
  </si>
  <si>
    <t>(# acciones de modernización realizadas/ #acciones de modernización planeadas)*100</t>
  </si>
  <si>
    <t xml:space="preserve">Vicerrectoría administrtiva y financiera: </t>
  </si>
  <si>
    <t>Infraestructura física y tecnológica</t>
  </si>
  <si>
    <t>Realizar las acciones pertinentes para la consecución de una sede propia</t>
  </si>
  <si>
    <t>Gestionar la titularidad de una sede actual.</t>
  </si>
  <si>
    <t>Realizar las gestiones para la titularidad del terreno</t>
  </si>
  <si>
    <t>Documentos de titularidad legalizados</t>
  </si>
  <si>
    <t>Rectoría + Vicerrectoría administrtiva y financiera</t>
  </si>
  <si>
    <t>$ 275.000.000</t>
  </si>
  <si>
    <t>$ 80.000.000</t>
  </si>
  <si>
    <t>$ 283.250.000</t>
  </si>
  <si>
    <t>$ 82.400.000</t>
  </si>
  <si>
    <t>$ 291.747.500</t>
  </si>
  <si>
    <t>$ 84.872.000</t>
  </si>
  <si>
    <t>$ 300.499.925</t>
  </si>
  <si>
    <t>$ 87.418.160</t>
  </si>
  <si>
    <t>Establecer acciones para la consecución de una nueva sede propia</t>
  </si>
  <si>
    <t>Acciones realizadas para la gestión nueva sede</t>
  </si>
  <si>
    <t>(#Acciones ejecutadas/#acciones planteadas)*100</t>
  </si>
  <si>
    <t>Mejorar las condiciones físicas de la institución conforme a las exigencias de los programas académicos</t>
  </si>
  <si>
    <t>Diseñar e mplementar el plan de dotación, adecuación y mantenimiento de las instalaciones físicas de la institución.</t>
  </si>
  <si>
    <t>Vicerrectoría administrtiva y financiera</t>
  </si>
  <si>
    <t>Fomentar el uso adecuado de las TIC en la institución, a través de la adquisicion, mantenimiento y mejora continua de la infraestructura tecnológica de la institución para que sea cada vez más moderna y actualizada.</t>
  </si>
  <si>
    <t>Diseñar plan de adquisición, modernización y uso adecuado de la tecnologia</t>
  </si>
  <si>
    <t>Adquirir e implementar equipos modernos y actualizados de acuerdo a las necesidades por área y programas académicos vigentes.</t>
  </si>
  <si>
    <t>Vicerrectoría administrtiva y financiera: Sistemas</t>
  </si>
  <si>
    <t>$ 242.105.031</t>
  </si>
  <si>
    <t>$ 249.368.182</t>
  </si>
  <si>
    <t>$ 256.849.227</t>
  </si>
  <si>
    <t>$ 264.554.704</t>
  </si>
  <si>
    <t>Desarrollar estrategias de apropiación del adecuado uso y aprovechamiento de los recursos TIC, conforme a necesidades por áreas y programas académicos</t>
  </si>
  <si>
    <t>Modernizar la seguridad y acceso a la institución a través del uso de la tecnología</t>
  </si>
  <si>
    <t>Implementar el proceso de carnetización y lector biométrico.</t>
  </si>
  <si>
    <t>(%)Porcentaje de avance en la Implementación de la estrategia de modernización de seguridad y acceso a la institución</t>
  </si>
  <si>
    <t>Incrementar el nivel de seguridad digital de la entidad, a través de la gestión de riesgos asociados a los activos de información.</t>
  </si>
  <si>
    <t>Desarrollar estrategias de adopción e implementación del modelo de seguridad y privacidad de la información de la institución.</t>
  </si>
  <si>
    <t>(%)Porcentaje de avance en la Implementación del Modelo de Seguridad y Privacidad de la Información.</t>
  </si>
  <si>
    <t>Información y comunicación</t>
  </si>
  <si>
    <t>Fortalecer la comunicación interna y externa institucional, a través del uso de diferentes canales de difusión.</t>
  </si>
  <si>
    <t>Planeación- Comunicaciones</t>
  </si>
  <si>
    <t>Estrategias implementadas en materia de Investigación, Innovación, creación artística y cultural.</t>
  </si>
  <si>
    <t>Numero de acciones para Fortalecer el proceso de extensión y proyección social, implementadas /  Numero de acciones para Fortalecer el proceso de extensión y proyección social Planeadas</t>
  </si>
  <si>
    <t>Numero de acciones para visibilizar la labor institucional en beneficio de las modalidades a desarrollar en la extension</t>
  </si>
  <si>
    <t xml:space="preserve">Numero de acciones para visibilizar la labor institucional en beneficio de las modalidades a desarrollar en la extension ejecutadas / Numero de acciones para visibilizar la labor institucional en beneficio de las modalidades de realizar la extension Planeadas </t>
  </si>
  <si>
    <t>Total de ingresos percibidos por la oferta de servicios de extensión</t>
  </si>
  <si>
    <t>Estrategias desarrolladas en beneficios de los egresados</t>
  </si>
  <si>
    <t>(#de estrategias desarrolladas / total #de estrategias programadas</t>
  </si>
  <si>
    <t xml:space="preserve"># de convenios suscritos para fortalecer las Relaciones interinstitucionales </t>
  </si>
  <si>
    <t>Número de alianzas en idiomas suscritas</t>
  </si>
  <si>
    <t>Estrategias  de internacionalización promovidas</t>
  </si>
  <si>
    <t># de estrategias de internacionalización planeadas /# de estrategias ejecutadas</t>
  </si>
  <si>
    <t>Programas nuevos por ciclos propedéuticos aprobados</t>
  </si>
  <si>
    <t xml:space="preserve"># de programas aprobados por ciclos propedéuticos/# de programas presentados por ciclos propedéuticos </t>
  </si>
  <si>
    <t>programas académicos ofertados en diferentes jornadas académicas</t>
  </si>
  <si>
    <t>Ampliar la jornada académica de manera gradual, con el fin de llegar a ofertar programas académicos hasta en tres jornadas.</t>
  </si>
  <si>
    <t xml:space="preserve">Estrategia Implementadas  para favorecer el transito inmediato a la Educación Superior (PTIES) </t>
  </si>
  <si>
    <t>Programa de bienestar estudiantil diseñado e implementado</t>
  </si>
  <si>
    <t># de actividades del programa de bienestar estudiantil ejecutadas/ #de actividades del programa de bienestar estudiantil planeadas</t>
  </si>
  <si>
    <t>Disminuir el nivel de intensión de deserción estudiantil.</t>
  </si>
  <si>
    <t>Disminución de nivel de intensión de deserción estudiantil</t>
  </si>
  <si>
    <t>(% nivel de intensión deserción reportado/ % nivel de intención deserción estimado)*100</t>
  </si>
  <si>
    <t>Estrategias de fortalecimiento de capacidades de desarrollo humano</t>
  </si>
  <si>
    <t># de Estrategias de fortalecimiento de capacidades de desarrollo humano ejecutadas/# de Estrategias de fortalecimiento de capacidades de desarrollo humano proyectadas</t>
  </si>
  <si>
    <t>Bienestar + Planeación</t>
  </si>
  <si>
    <t>Diseñar e implementar una política que garantice el acceso, permanencia y graduación oportuna.</t>
  </si>
  <si>
    <t>Porcentaje de implementación efectiva de la política de acceso, permanencia y graduación institucional</t>
  </si>
  <si>
    <t>Diseñar e implementar la política de acceso, permanencia y graduación institucional</t>
  </si>
  <si>
    <t>(% de actividades de la política de acceso, permanencia y graduación institucional implementadas / % total de actividades de la política de acceso, permanencia y graduación institucional planeadas)*100</t>
  </si>
  <si>
    <t>Acciones ejecutadas (EE) / Acciones Planeadas (EP) * 100</t>
  </si>
  <si>
    <t>Plan Estrategico del laboratorio de innovacion implementado</t>
  </si>
  <si>
    <t>Proyectos de investigacion ejecutados y financiados de fuentes internas</t>
  </si>
  <si>
    <t>Proyectos de investigacion ejecutados y financiados de fuentes externas</t>
  </si>
  <si>
    <t>Numero de Proyectos de investigacion ejecutados y financiados de fuentes internas /Proyectos de investigacion formulados</t>
  </si>
  <si>
    <t>Numero de Proyectos de investigacion ejecutados y financiados de fuentes externas /Proyectos de investigacion formulados</t>
  </si>
  <si>
    <t>Numero de acciones para Fortalecer el proceso de extensión y proyección social</t>
  </si>
  <si>
    <t>Desarrollar estrategias que promuevan el Emprendimiento en los miembros de la comunidad educativa, el cual contemple a su vez los grupos de protección especial (género, población en condición de discapacidad, raizales, madres cabeza de hogar, entre otros).</t>
  </si>
  <si>
    <t>Numero de estrategias que promuevan el Emprendimiento en los miembros de la comunidad educativa</t>
  </si>
  <si>
    <t xml:space="preserve">Numero de estrategias que promuevan el Emprendimiento en los miembros de la comunidad educativa ejecutadas / Numero deestrategias que promuevan el Emprendimiento en los miembros de la comunidad educativa Planeadas </t>
  </si>
  <si>
    <t># de programas académicos ofertados en jornada diurna</t>
  </si>
  <si>
    <t>Estrategias implementadas para la gestión de cambio de carácter académico</t>
  </si>
  <si>
    <t>Porcentaje de incremento de Cantidad de estudiantes matriculados</t>
  </si>
  <si>
    <t>Cantidad de estudiantes formados en lenguas</t>
  </si>
  <si>
    <t>% Estrategias ejecutadas (EE) / Estrategias Planeadas (EP) * 100</t>
  </si>
  <si>
    <t xml:space="preserve"># de movilidades   internacional realizadas </t>
  </si>
  <si>
    <t>Porcentaje  de profesores y funcionarios formados en inglés</t>
  </si>
  <si>
    <t xml:space="preserve">%   Profesores y funcionarios formados en inglés / % total de funcionarios y profesores </t>
  </si>
  <si>
    <t>Desarrollar  actividades para la promoción y apropiación de la cultura raizal</t>
  </si>
  <si>
    <t>actividades implementadas</t>
  </si>
  <si>
    <t>% actividades ejecutadas (EE) / % actividades Planeadas (EP) * 100</t>
  </si>
  <si>
    <t># estudiantes formados en lenguas /total de estudiantes en lenguas en cada periodo</t>
  </si>
  <si>
    <t>86.5%</t>
  </si>
  <si>
    <t># Estrategias  ejecutadas (EE) / #Estrategias Planeadas (EP) * 100</t>
  </si>
  <si>
    <t>Acciones ejecutadas (AE) / Acciones Planeadas (EP) * 100</t>
  </si>
  <si>
    <t xml:space="preserve"># de actividades ejecutadas de plan formulado y aprobado / numero actividades  de plan formulado propuesto </t>
  </si>
  <si>
    <t>Formulacion del Plan, su aprobacion y ejecucion</t>
  </si>
  <si>
    <t xml:space="preserve">% de la comunidad académica impactada / % de comunidad academica propuesta </t>
  </si>
  <si>
    <t>Implementar estrategias  para Fortalecer la comunicación interna y externa institucional,</t>
  </si>
  <si>
    <t># de  estrategias  implementadas para Fortalecer la comunicación interna y externa institucional /  # de  estrategias propuestas  para Fortalecer la comunicación interna y externa institucional,</t>
  </si>
  <si>
    <t>Estrategias implmentadas para fortalecer la comunicación interna y externa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</si>
</sst>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\ * #,##0_-;\-&quot;$&quot;\ * #,##0_-;_-&quot;$&quot;\ * &quot;-&quot;??_-;_-@"/>
    <numFmt numFmtId="165" formatCode="_-* #,##0_-;\-* #,##0_-;_-* &quot;-&quot;??_-;_-@_-"/>
  </numFmts>
  <fonts count="19" x14ac:knownFonts="1">
    <font>
      <sz val="11"/>
      <color theme="1"/>
      <name val="Calibri"/>
      <scheme val="minor"/>
    </font>
    <font>
      <sz val="11"/>
      <color rgb="FF000000"/>
      <name val="Tahoma"/>
      <family val="2"/>
    </font>
    <font>
      <b/>
      <sz val="11"/>
      <color rgb="FF000000"/>
      <name val="Tahoma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1"/>
      <color rgb="FFFFFFFF"/>
      <name val="Tahoma"/>
      <family val="2"/>
    </font>
    <font>
      <sz val="11"/>
      <color rgb="FF000000"/>
      <name val="Tahoma"/>
      <family val="2"/>
    </font>
    <font>
      <sz val="11"/>
      <color rgb="FF1F1F1F"/>
      <name val="Tahoma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10"/>
      <name val="Tahoma"/>
      <family val="2"/>
    </font>
    <font>
      <b/>
      <sz val="14"/>
      <color indexed="10"/>
      <name val="Tahoma"/>
      <family val="2"/>
    </font>
    <font>
      <b/>
      <i/>
      <sz val="14"/>
      <color indexed="10"/>
      <name val="Tahoma"/>
      <family val="2"/>
    </font>
    <font>
      <sz val="11"/>
      <name val="Tahom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D9E2F3"/>
        <bgColor rgb="FFD9E2F3"/>
      </patternFill>
    </fill>
    <fill>
      <patternFill patternType="solid">
        <fgColor rgb="FF4A86E8"/>
        <bgColor rgb="FF4A86E8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70C0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rgb="FFDEEAF6"/>
      </patternFill>
    </fill>
    <fill>
      <patternFill patternType="solid">
        <fgColor theme="0"/>
        <bgColor rgb="FFFFD965"/>
      </patternFill>
    </fill>
    <fill>
      <patternFill patternType="solid">
        <fgColor theme="0"/>
        <bgColor rgb="FFFFFFFF"/>
      </patternFill>
    </fill>
  </fills>
  <borders count="38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56">
    <xf numFmtId="0" fontId="0" fillId="0" borderId="0" xfId="0" applyFont="1" applyAlignment="1"/>
    <xf numFmtId="0" fontId="5" fillId="7" borderId="18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vertical="center" wrapText="1"/>
    </xf>
    <xf numFmtId="0" fontId="5" fillId="7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 wrapText="1"/>
    </xf>
    <xf numFmtId="9" fontId="1" fillId="0" borderId="32" xfId="0" applyNumberFormat="1" applyFont="1" applyBorder="1" applyAlignment="1">
      <alignment horizontal="center" vertical="center" wrapText="1"/>
    </xf>
    <xf numFmtId="3" fontId="2" fillId="2" borderId="32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textRotation="90" wrapText="1"/>
    </xf>
    <xf numFmtId="0" fontId="5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8" borderId="32" xfId="0" applyFont="1" applyFill="1" applyBorder="1" applyAlignment="1">
      <alignment horizontal="left" vertical="center" wrapText="1"/>
    </xf>
    <xf numFmtId="0" fontId="5" fillId="8" borderId="32" xfId="0" applyFont="1" applyFill="1" applyBorder="1" applyAlignment="1">
      <alignment horizontal="center" vertical="center" wrapText="1"/>
    </xf>
    <xf numFmtId="9" fontId="5" fillId="8" borderId="32" xfId="0" applyNumberFormat="1" applyFont="1" applyFill="1" applyBorder="1" applyAlignment="1">
      <alignment horizontal="center" vertical="center" wrapText="1"/>
    </xf>
    <xf numFmtId="165" fontId="5" fillId="8" borderId="32" xfId="1" applyNumberFormat="1" applyFont="1" applyFill="1" applyBorder="1" applyAlignment="1">
      <alignment horizontal="center" vertical="center" wrapText="1"/>
    </xf>
    <xf numFmtId="3" fontId="5" fillId="8" borderId="32" xfId="0" applyNumberFormat="1" applyFont="1" applyFill="1" applyBorder="1" applyAlignment="1">
      <alignment horizontal="center" vertical="center" wrapText="1"/>
    </xf>
    <xf numFmtId="1" fontId="5" fillId="8" borderId="32" xfId="0" applyNumberFormat="1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/>
    </xf>
    <xf numFmtId="43" fontId="5" fillId="8" borderId="32" xfId="1" applyFont="1" applyFill="1" applyBorder="1" applyAlignment="1">
      <alignment horizontal="center" vertical="center" wrapText="1"/>
    </xf>
    <xf numFmtId="164" fontId="5" fillId="8" borderId="32" xfId="0" applyNumberFormat="1" applyFont="1" applyFill="1" applyBorder="1" applyAlignment="1">
      <alignment horizontal="center" vertical="center" wrapText="1"/>
    </xf>
    <xf numFmtId="0" fontId="1" fillId="8" borderId="32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left" vertical="center" wrapText="1"/>
    </xf>
    <xf numFmtId="9" fontId="18" fillId="8" borderId="18" xfId="0" applyNumberFormat="1" applyFont="1" applyFill="1" applyBorder="1" applyAlignment="1">
      <alignment horizontal="center" vertical="center" wrapText="1"/>
    </xf>
    <xf numFmtId="9" fontId="5" fillId="8" borderId="18" xfId="0" applyNumberFormat="1" applyFont="1" applyFill="1" applyBorder="1" applyAlignment="1">
      <alignment vertical="center" wrapText="1"/>
    </xf>
    <xf numFmtId="0" fontId="5" fillId="8" borderId="18" xfId="0" applyFont="1" applyFill="1" applyBorder="1" applyAlignment="1">
      <alignment horizontal="left" vertical="center" wrapText="1"/>
    </xf>
    <xf numFmtId="0" fontId="1" fillId="8" borderId="18" xfId="0" applyFont="1" applyFill="1" applyBorder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6" fillId="8" borderId="0" xfId="0" applyFont="1" applyFill="1" applyAlignment="1">
      <alignment vertical="center" wrapText="1"/>
    </xf>
    <xf numFmtId="0" fontId="5" fillId="8" borderId="0" xfId="0" applyFont="1" applyFill="1" applyAlignment="1">
      <alignment horizontal="left" vertical="center" wrapText="1"/>
    </xf>
    <xf numFmtId="0" fontId="0" fillId="8" borderId="0" xfId="0" applyFont="1" applyFill="1" applyAlignment="1"/>
    <xf numFmtId="3" fontId="7" fillId="9" borderId="13" xfId="0" applyNumberFormat="1" applyFont="1" applyFill="1" applyBorder="1" applyAlignment="1">
      <alignment horizontal="center" vertical="center" wrapText="1"/>
    </xf>
    <xf numFmtId="3" fontId="7" fillId="9" borderId="28" xfId="0" applyNumberFormat="1" applyFont="1" applyFill="1" applyBorder="1" applyAlignment="1">
      <alignment horizontal="center" vertical="center" wrapText="1"/>
    </xf>
    <xf numFmtId="3" fontId="7" fillId="9" borderId="0" xfId="0" applyNumberFormat="1" applyFont="1" applyFill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left" vertical="center" wrapText="1"/>
    </xf>
    <xf numFmtId="0" fontId="5" fillId="8" borderId="18" xfId="0" applyFont="1" applyFill="1" applyBorder="1" applyAlignment="1">
      <alignment horizontal="center" vertical="center" wrapText="1"/>
    </xf>
    <xf numFmtId="3" fontId="5" fillId="8" borderId="18" xfId="2" applyNumberFormat="1" applyFont="1" applyFill="1" applyBorder="1" applyAlignment="1">
      <alignment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left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/>
    </xf>
    <xf numFmtId="0" fontId="6" fillId="8" borderId="18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left" vertical="center" wrapText="1"/>
    </xf>
    <xf numFmtId="9" fontId="5" fillId="8" borderId="7" xfId="0" applyNumberFormat="1" applyFont="1" applyFill="1" applyBorder="1" applyAlignment="1">
      <alignment vertical="center" wrapText="1"/>
    </xf>
    <xf numFmtId="0" fontId="4" fillId="13" borderId="19" xfId="0" applyFont="1" applyFill="1" applyBorder="1" applyAlignment="1">
      <alignment horizontal="left" vertical="center" wrapText="1"/>
    </xf>
    <xf numFmtId="0" fontId="4" fillId="13" borderId="21" xfId="0" applyFont="1" applyFill="1" applyBorder="1" applyAlignment="1">
      <alignment horizontal="left" vertical="center" wrapText="1"/>
    </xf>
    <xf numFmtId="0" fontId="4" fillId="13" borderId="37" xfId="0" applyFont="1" applyFill="1" applyBorder="1" applyAlignment="1">
      <alignment horizontal="left" vertical="center" wrapText="1"/>
    </xf>
    <xf numFmtId="3" fontId="5" fillId="8" borderId="36" xfId="0" applyNumberFormat="1" applyFont="1" applyFill="1" applyBorder="1" applyAlignment="1">
      <alignment horizontal="center" vertical="center" wrapText="1"/>
    </xf>
    <xf numFmtId="3" fontId="5" fillId="8" borderId="20" xfId="0" applyNumberFormat="1" applyFont="1" applyFill="1" applyBorder="1" applyAlignment="1">
      <alignment vertical="center" wrapText="1"/>
    </xf>
    <xf numFmtId="3" fontId="5" fillId="8" borderId="18" xfId="0" applyNumberFormat="1" applyFont="1" applyFill="1" applyBorder="1" applyAlignment="1">
      <alignment vertical="center" wrapText="1"/>
    </xf>
    <xf numFmtId="0" fontId="8" fillId="8" borderId="19" xfId="0" applyFont="1" applyFill="1" applyBorder="1" applyAlignment="1">
      <alignment horizontal="left" wrapText="1"/>
    </xf>
    <xf numFmtId="9" fontId="5" fillId="8" borderId="19" xfId="0" applyNumberFormat="1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left" vertical="center" wrapText="1"/>
    </xf>
    <xf numFmtId="0" fontId="8" fillId="8" borderId="21" xfId="0" applyFont="1" applyFill="1" applyBorder="1" applyAlignment="1">
      <alignment horizontal="left" wrapText="1"/>
    </xf>
    <xf numFmtId="9" fontId="5" fillId="8" borderId="18" xfId="0" applyNumberFormat="1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right" vertical="center" wrapText="1"/>
    </xf>
    <xf numFmtId="0" fontId="9" fillId="13" borderId="18" xfId="0" applyFont="1" applyFill="1" applyBorder="1" applyAlignment="1">
      <alignment vertical="center" wrapText="1"/>
    </xf>
    <xf numFmtId="0" fontId="1" fillId="8" borderId="18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left" vertical="center" wrapText="1"/>
    </xf>
    <xf numFmtId="0" fontId="4" fillId="8" borderId="20" xfId="0" applyFont="1" applyFill="1" applyBorder="1" applyAlignment="1">
      <alignment horizontal="left" vertical="center" wrapText="1"/>
    </xf>
    <xf numFmtId="4" fontId="17" fillId="8" borderId="0" xfId="0" applyNumberFormat="1" applyFont="1" applyFill="1" applyAlignment="1">
      <alignment horizontal="center" vertical="center"/>
    </xf>
    <xf numFmtId="3" fontId="5" fillId="8" borderId="18" xfId="0" applyNumberFormat="1" applyFont="1" applyFill="1" applyBorder="1" applyAlignment="1">
      <alignment horizontal="center" vertical="center" wrapText="1"/>
    </xf>
    <xf numFmtId="0" fontId="1" fillId="8" borderId="32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/>
    </xf>
    <xf numFmtId="3" fontId="5" fillId="8" borderId="32" xfId="0" applyNumberFormat="1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165" fontId="5" fillId="8" borderId="33" xfId="1" applyNumberFormat="1" applyFont="1" applyFill="1" applyBorder="1" applyAlignment="1">
      <alignment horizontal="center" vertical="center" wrapText="1"/>
    </xf>
    <xf numFmtId="165" fontId="5" fillId="8" borderId="35" xfId="1" applyNumberFormat="1" applyFont="1" applyFill="1" applyBorder="1" applyAlignment="1">
      <alignment horizontal="center" vertical="center" wrapText="1"/>
    </xf>
    <xf numFmtId="165" fontId="5" fillId="8" borderId="33" xfId="0" applyNumberFormat="1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 vertical="center" wrapText="1"/>
    </xf>
    <xf numFmtId="0" fontId="6" fillId="8" borderId="32" xfId="0" applyFont="1" applyFill="1" applyBorder="1" applyAlignment="1">
      <alignment horizontal="center" vertical="center"/>
    </xf>
    <xf numFmtId="0" fontId="5" fillId="8" borderId="32" xfId="0" applyFont="1" applyFill="1" applyBorder="1" applyAlignment="1">
      <alignment horizontal="left" vertical="center" wrapText="1"/>
    </xf>
    <xf numFmtId="0" fontId="5" fillId="8" borderId="32" xfId="0" applyFont="1" applyFill="1" applyBorder="1" applyAlignment="1">
      <alignment horizontal="left" vertical="center"/>
    </xf>
    <xf numFmtId="0" fontId="2" fillId="8" borderId="32" xfId="0" applyFont="1" applyFill="1" applyBorder="1" applyAlignment="1">
      <alignment horizontal="center" vertical="center" textRotation="90" wrapText="1"/>
    </xf>
    <xf numFmtId="0" fontId="2" fillId="2" borderId="32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3" fontId="2" fillId="2" borderId="32" xfId="0" applyNumberFormat="1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9" fontId="5" fillId="8" borderId="32" xfId="0" applyNumberFormat="1" applyFont="1" applyFill="1" applyBorder="1" applyAlignment="1">
      <alignment horizontal="center" vertical="center" wrapText="1"/>
    </xf>
    <xf numFmtId="9" fontId="5" fillId="8" borderId="32" xfId="2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/>
    </xf>
    <xf numFmtId="3" fontId="5" fillId="8" borderId="33" xfId="0" applyNumberFormat="1" applyFont="1" applyFill="1" applyBorder="1" applyAlignment="1">
      <alignment horizontal="center" vertical="center" wrapText="1"/>
    </xf>
    <xf numFmtId="3" fontId="5" fillId="8" borderId="34" xfId="0" applyNumberFormat="1" applyFont="1" applyFill="1" applyBorder="1" applyAlignment="1">
      <alignment horizontal="center" vertical="center" wrapText="1"/>
    </xf>
    <xf numFmtId="3" fontId="5" fillId="8" borderId="35" xfId="0" applyNumberFormat="1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3" fillId="8" borderId="19" xfId="0" applyFont="1" applyFill="1" applyBorder="1"/>
    <xf numFmtId="0" fontId="7" fillId="9" borderId="3" xfId="0" applyFont="1" applyFill="1" applyBorder="1" applyAlignment="1">
      <alignment horizontal="center" vertical="center" wrapText="1"/>
    </xf>
    <xf numFmtId="0" fontId="3" fillId="8" borderId="4" xfId="0" applyFont="1" applyFill="1" applyBorder="1"/>
    <xf numFmtId="0" fontId="3" fillId="8" borderId="5" xfId="0" applyFont="1" applyFill="1" applyBorder="1"/>
    <xf numFmtId="0" fontId="6" fillId="10" borderId="3" xfId="0" applyFont="1" applyFill="1" applyBorder="1" applyAlignment="1">
      <alignment horizontal="center" vertical="center" wrapText="1"/>
    </xf>
    <xf numFmtId="0" fontId="2" fillId="11" borderId="22" xfId="0" applyFont="1" applyFill="1" applyBorder="1" applyAlignment="1">
      <alignment horizontal="center" vertical="center" wrapText="1"/>
    </xf>
    <xf numFmtId="0" fontId="3" fillId="8" borderId="25" xfId="0" applyFont="1" applyFill="1" applyBorder="1"/>
    <xf numFmtId="0" fontId="3" fillId="8" borderId="30" xfId="0" applyFont="1" applyFill="1" applyBorder="1"/>
    <xf numFmtId="0" fontId="2" fillId="11" borderId="23" xfId="0" applyFont="1" applyFill="1" applyBorder="1" applyAlignment="1">
      <alignment horizontal="center" vertical="center" wrapText="1"/>
    </xf>
    <xf numFmtId="0" fontId="3" fillId="8" borderId="27" xfId="0" applyFont="1" applyFill="1" applyBorder="1"/>
    <xf numFmtId="0" fontId="3" fillId="8" borderId="29" xfId="0" applyFont="1" applyFill="1" applyBorder="1"/>
    <xf numFmtId="0" fontId="2" fillId="11" borderId="6" xfId="0" applyFont="1" applyFill="1" applyBorder="1" applyAlignment="1">
      <alignment horizontal="center" vertical="center" wrapText="1"/>
    </xf>
    <xf numFmtId="0" fontId="3" fillId="8" borderId="10" xfId="0" applyFont="1" applyFill="1" applyBorder="1"/>
    <xf numFmtId="0" fontId="3" fillId="8" borderId="15" xfId="0" applyFont="1" applyFill="1" applyBorder="1"/>
    <xf numFmtId="3" fontId="7" fillId="9" borderId="1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14" xfId="0" applyFont="1" applyFill="1" applyBorder="1"/>
    <xf numFmtId="0" fontId="3" fillId="8" borderId="26" xfId="0" applyFont="1" applyFill="1" applyBorder="1"/>
    <xf numFmtId="0" fontId="7" fillId="9" borderId="11" xfId="0" applyFont="1" applyFill="1" applyBorder="1" applyAlignment="1">
      <alignment horizontal="center" vertical="center" wrapText="1"/>
    </xf>
    <xf numFmtId="0" fontId="3" fillId="8" borderId="13" xfId="0" applyFont="1" applyFill="1" applyBorder="1"/>
    <xf numFmtId="0" fontId="7" fillId="9" borderId="8" xfId="0" applyFont="1" applyFill="1" applyBorder="1" applyAlignment="1">
      <alignment horizontal="center" vertical="center" wrapText="1"/>
    </xf>
    <xf numFmtId="0" fontId="3" fillId="8" borderId="9" xfId="0" applyFont="1" applyFill="1" applyBorder="1"/>
    <xf numFmtId="0" fontId="7" fillId="9" borderId="14" xfId="0" applyFont="1" applyFill="1" applyBorder="1" applyAlignment="1">
      <alignment horizontal="center" vertical="center" wrapText="1"/>
    </xf>
    <xf numFmtId="0" fontId="2" fillId="12" borderId="24" xfId="0" applyFont="1" applyFill="1" applyBorder="1" applyAlignment="1">
      <alignment horizontal="center" vertical="center" wrapText="1"/>
    </xf>
    <xf numFmtId="0" fontId="3" fillId="8" borderId="12" xfId="0" applyFont="1" applyFill="1" applyBorder="1"/>
    <xf numFmtId="0" fontId="3" fillId="8" borderId="17" xfId="0" applyFont="1" applyFill="1" applyBorder="1"/>
    <xf numFmtId="0" fontId="3" fillId="8" borderId="16" xfId="0" applyFont="1" applyFill="1" applyBorder="1"/>
    <xf numFmtId="0" fontId="1" fillId="7" borderId="7" xfId="0" applyFont="1" applyFill="1" applyBorder="1" applyAlignment="1">
      <alignment horizontal="left" vertical="center" wrapText="1"/>
    </xf>
    <xf numFmtId="0" fontId="1" fillId="8" borderId="7" xfId="0" applyFont="1" applyFill="1" applyBorder="1" applyAlignment="1">
      <alignment horizontal="center" vertical="center"/>
    </xf>
    <xf numFmtId="0" fontId="9" fillId="13" borderId="7" xfId="0" applyFont="1" applyFill="1" applyBorder="1" applyAlignment="1">
      <alignment vertical="center" wrapText="1"/>
    </xf>
    <xf numFmtId="0" fontId="6" fillId="8" borderId="7" xfId="0" applyFont="1" applyFill="1" applyBorder="1" applyAlignment="1">
      <alignment horizontal="center" vertical="center" textRotation="90" wrapText="1"/>
    </xf>
    <xf numFmtId="0" fontId="5" fillId="8" borderId="7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center" wrapText="1"/>
    </xf>
    <xf numFmtId="0" fontId="1" fillId="8" borderId="7" xfId="0" applyFont="1" applyFill="1" applyBorder="1" applyAlignment="1">
      <alignment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5" fillId="8" borderId="7" xfId="0" applyFont="1" applyFill="1" applyBorder="1" applyAlignment="1">
      <alignment horizontal="left" vertical="center" wrapText="1"/>
    </xf>
    <xf numFmtId="0" fontId="5" fillId="8" borderId="7" xfId="0" applyFont="1" applyFill="1" applyBorder="1" applyAlignment="1">
      <alignment vertical="center" wrapText="1"/>
    </xf>
    <xf numFmtId="0" fontId="3" fillId="8" borderId="19" xfId="0" applyFont="1" applyFill="1" applyBorder="1" applyAlignment="1">
      <alignment horizontal="left"/>
    </xf>
    <xf numFmtId="3" fontId="7" fillId="9" borderId="0" xfId="0" applyNumberFormat="1" applyFont="1" applyFill="1" applyAlignment="1">
      <alignment horizontal="center" vertical="center" wrapText="1"/>
    </xf>
    <xf numFmtId="0" fontId="3" fillId="8" borderId="28" xfId="0" applyFont="1" applyFill="1" applyBorder="1"/>
    <xf numFmtId="0" fontId="2" fillId="11" borderId="24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9" fontId="5" fillId="8" borderId="7" xfId="0" applyNumberFormat="1" applyFont="1" applyFill="1" applyBorder="1" applyAlignment="1">
      <alignment horizontal="center" vertical="center" wrapText="1"/>
    </xf>
    <xf numFmtId="9" fontId="5" fillId="8" borderId="16" xfId="0" applyNumberFormat="1" applyFont="1" applyFill="1" applyBorder="1" applyAlignment="1">
      <alignment horizontal="center" vertical="center" wrapText="1"/>
    </xf>
    <xf numFmtId="9" fontId="5" fillId="8" borderId="19" xfId="0" applyNumberFormat="1" applyFont="1" applyFill="1" applyBorder="1" applyAlignment="1">
      <alignment horizontal="center" vertical="center" wrapText="1"/>
    </xf>
    <xf numFmtId="3" fontId="5" fillId="8" borderId="7" xfId="0" applyNumberFormat="1" applyFont="1" applyFill="1" applyBorder="1" applyAlignment="1">
      <alignment horizontal="center" vertical="center" wrapText="1"/>
    </xf>
    <xf numFmtId="3" fontId="5" fillId="8" borderId="19" xfId="0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15"/>
  <sheetViews>
    <sheetView showGridLines="0" tabSelected="1" zoomScale="80" zoomScaleNormal="80" workbookViewId="0">
      <pane ySplit="5" topLeftCell="A54" activePane="bottomLeft" state="frozen"/>
      <selection pane="bottomLeft" activeCell="G7" sqref="G7:G13"/>
    </sheetView>
  </sheetViews>
  <sheetFormatPr baseColWidth="10" defaultColWidth="14.42578125" defaultRowHeight="15" customHeight="1" x14ac:dyDescent="0.25"/>
  <cols>
    <col min="1" max="1" width="1.85546875" style="11" customWidth="1"/>
    <col min="2" max="3" width="15.28515625" style="11" customWidth="1"/>
    <col min="4" max="4" width="15.5703125" style="11" customWidth="1"/>
    <col min="5" max="5" width="27.7109375" style="11" customWidth="1"/>
    <col min="6" max="6" width="49.85546875" style="15" customWidth="1"/>
    <col min="7" max="7" width="32.5703125" style="11" customWidth="1"/>
    <col min="8" max="8" width="39.42578125" style="11" customWidth="1"/>
    <col min="9" max="9" width="17.42578125" style="11" customWidth="1"/>
    <col min="10" max="10" width="16" style="11" customWidth="1"/>
    <col min="11" max="14" width="12.85546875" style="11" customWidth="1"/>
    <col min="15" max="15" width="17" style="11" customWidth="1"/>
    <col min="16" max="23" width="15.5703125" style="11" customWidth="1"/>
    <col min="24" max="16384" width="14.42578125" style="11"/>
  </cols>
  <sheetData>
    <row r="1" spans="1:23" ht="14.25" customHeight="1" x14ac:dyDescent="0.25">
      <c r="A1" s="5"/>
      <c r="B1" s="12"/>
      <c r="C1" s="12"/>
      <c r="D1" s="5"/>
      <c r="E1" s="5"/>
      <c r="F1" s="14"/>
      <c r="G1" s="5"/>
      <c r="H1" s="5"/>
      <c r="I1" s="5"/>
      <c r="J1" s="6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51.75" customHeight="1" x14ac:dyDescent="0.25">
      <c r="A2" s="5"/>
      <c r="B2" s="87" t="s">
        <v>0</v>
      </c>
      <c r="C2" s="88"/>
      <c r="D2" s="88"/>
      <c r="E2" s="88"/>
      <c r="F2" s="88"/>
      <c r="G2" s="88"/>
      <c r="H2" s="88"/>
      <c r="I2" s="88"/>
      <c r="J2" s="91" t="s">
        <v>1</v>
      </c>
      <c r="K2" s="88"/>
      <c r="L2" s="88"/>
      <c r="M2" s="88"/>
      <c r="N2" s="88"/>
      <c r="O2" s="88"/>
      <c r="P2" s="87" t="s">
        <v>2</v>
      </c>
      <c r="Q2" s="88"/>
      <c r="R2" s="88"/>
      <c r="S2" s="88"/>
      <c r="T2" s="88"/>
      <c r="U2" s="88"/>
      <c r="V2" s="88"/>
      <c r="W2" s="88"/>
    </row>
    <row r="3" spans="1:23" ht="14.25" customHeight="1" x14ac:dyDescent="0.25">
      <c r="A3" s="5"/>
      <c r="B3" s="90" t="s">
        <v>3</v>
      </c>
      <c r="C3" s="90" t="s">
        <v>4</v>
      </c>
      <c r="D3" s="90" t="s">
        <v>5</v>
      </c>
      <c r="E3" s="90" t="s">
        <v>6</v>
      </c>
      <c r="F3" s="97" t="s">
        <v>7</v>
      </c>
      <c r="G3" s="90" t="s">
        <v>8</v>
      </c>
      <c r="H3" s="90" t="s">
        <v>9</v>
      </c>
      <c r="I3" s="93" t="s">
        <v>10</v>
      </c>
      <c r="J3" s="94" t="s">
        <v>11</v>
      </c>
      <c r="K3" s="94" t="s">
        <v>12</v>
      </c>
      <c r="L3" s="94" t="s">
        <v>13</v>
      </c>
      <c r="M3" s="94" t="s">
        <v>14</v>
      </c>
      <c r="N3" s="94" t="s">
        <v>15</v>
      </c>
      <c r="O3" s="94" t="s">
        <v>16</v>
      </c>
      <c r="P3" s="87">
        <v>2024</v>
      </c>
      <c r="Q3" s="88"/>
      <c r="R3" s="87">
        <v>2025</v>
      </c>
      <c r="S3" s="88"/>
      <c r="T3" s="87">
        <v>2026</v>
      </c>
      <c r="U3" s="88"/>
      <c r="V3" s="87">
        <v>2027</v>
      </c>
      <c r="W3" s="88"/>
    </row>
    <row r="4" spans="1:23" ht="15" customHeight="1" x14ac:dyDescent="0.25">
      <c r="A4" s="5"/>
      <c r="B4" s="88"/>
      <c r="C4" s="88"/>
      <c r="D4" s="88"/>
      <c r="E4" s="88"/>
      <c r="F4" s="98"/>
      <c r="G4" s="88"/>
      <c r="H4" s="88"/>
      <c r="I4" s="88"/>
      <c r="J4" s="88"/>
      <c r="K4" s="88"/>
      <c r="L4" s="88"/>
      <c r="M4" s="88"/>
      <c r="N4" s="88"/>
      <c r="O4" s="88"/>
      <c r="P4" s="92" t="s">
        <v>17</v>
      </c>
      <c r="Q4" s="88"/>
      <c r="R4" s="92" t="s">
        <v>17</v>
      </c>
      <c r="S4" s="88"/>
      <c r="T4" s="92" t="s">
        <v>17</v>
      </c>
      <c r="U4" s="88"/>
      <c r="V4" s="92" t="s">
        <v>17</v>
      </c>
      <c r="W4" s="88"/>
    </row>
    <row r="5" spans="1:23" ht="15" customHeight="1" x14ac:dyDescent="0.25">
      <c r="A5" s="5"/>
      <c r="B5" s="88"/>
      <c r="C5" s="88"/>
      <c r="D5" s="88"/>
      <c r="E5" s="88"/>
      <c r="F5" s="9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</row>
    <row r="6" spans="1:23" ht="15" customHeight="1" x14ac:dyDescent="0.25">
      <c r="A6" s="5"/>
      <c r="B6" s="88"/>
      <c r="C6" s="88"/>
      <c r="D6" s="88"/>
      <c r="E6" s="88"/>
      <c r="F6" s="98"/>
      <c r="G6" s="88"/>
      <c r="H6" s="88"/>
      <c r="I6" s="88"/>
      <c r="J6" s="88"/>
      <c r="K6" s="88"/>
      <c r="L6" s="88"/>
      <c r="M6" s="88"/>
      <c r="N6" s="88"/>
      <c r="O6" s="88"/>
      <c r="P6" s="7" t="s">
        <v>18</v>
      </c>
      <c r="Q6" s="7" t="s">
        <v>19</v>
      </c>
      <c r="R6" s="7" t="s">
        <v>18</v>
      </c>
      <c r="S6" s="7" t="s">
        <v>19</v>
      </c>
      <c r="T6" s="7" t="s">
        <v>18</v>
      </c>
      <c r="U6" s="7" t="s">
        <v>19</v>
      </c>
      <c r="V6" s="7" t="s">
        <v>18</v>
      </c>
      <c r="W6" s="7" t="s">
        <v>19</v>
      </c>
    </row>
    <row r="7" spans="1:23" s="22" customFormat="1" ht="63.75" customHeight="1" x14ac:dyDescent="0.25">
      <c r="A7" s="25"/>
      <c r="B7" s="86" t="s">
        <v>20</v>
      </c>
      <c r="C7" s="86"/>
      <c r="D7" s="89" t="s">
        <v>21</v>
      </c>
      <c r="E7" s="82" t="s">
        <v>22</v>
      </c>
      <c r="F7" s="16" t="s">
        <v>23</v>
      </c>
      <c r="G7" s="80" t="s">
        <v>278</v>
      </c>
      <c r="H7" s="80" t="s">
        <v>320</v>
      </c>
      <c r="I7" s="80" t="s">
        <v>26</v>
      </c>
      <c r="J7" s="95">
        <v>0.6</v>
      </c>
      <c r="K7" s="95">
        <f>+J7*0.05+J7</f>
        <v>0.63</v>
      </c>
      <c r="L7" s="95">
        <f>+K7*0.05+K7</f>
        <v>0.66149999999999998</v>
      </c>
      <c r="M7" s="95">
        <f t="shared" ref="M7:N7" si="0">+L7*0.05+L7</f>
        <v>0.69457499999999994</v>
      </c>
      <c r="N7" s="95">
        <f t="shared" si="0"/>
        <v>0.72930374999999992</v>
      </c>
      <c r="O7" s="95">
        <v>0.73</v>
      </c>
      <c r="P7" s="80" t="s">
        <v>27</v>
      </c>
      <c r="Q7" s="80" t="s">
        <v>28</v>
      </c>
      <c r="R7" s="72" t="s">
        <v>29</v>
      </c>
      <c r="S7" s="72" t="s">
        <v>30</v>
      </c>
      <c r="T7" s="72" t="s">
        <v>31</v>
      </c>
      <c r="U7" s="72" t="s">
        <v>32</v>
      </c>
      <c r="V7" s="72" t="s">
        <v>33</v>
      </c>
      <c r="W7" s="72" t="s">
        <v>34</v>
      </c>
    </row>
    <row r="8" spans="1:23" s="22" customFormat="1" ht="70.5" customHeight="1" x14ac:dyDescent="0.25">
      <c r="A8" s="25"/>
      <c r="B8" s="73"/>
      <c r="C8" s="73"/>
      <c r="D8" s="73"/>
      <c r="E8" s="83"/>
      <c r="F8" s="16" t="s">
        <v>35</v>
      </c>
      <c r="G8" s="80"/>
      <c r="H8" s="80"/>
      <c r="I8" s="81"/>
      <c r="J8" s="95"/>
      <c r="K8" s="95"/>
      <c r="L8" s="95"/>
      <c r="M8" s="95"/>
      <c r="N8" s="95"/>
      <c r="O8" s="95"/>
      <c r="P8" s="81"/>
      <c r="Q8" s="81"/>
      <c r="R8" s="73"/>
      <c r="S8" s="73"/>
      <c r="T8" s="73"/>
      <c r="U8" s="73"/>
      <c r="V8" s="73"/>
      <c r="W8" s="73"/>
    </row>
    <row r="9" spans="1:23" s="22" customFormat="1" ht="29.1" customHeight="1" x14ac:dyDescent="0.25">
      <c r="A9" s="25"/>
      <c r="B9" s="73"/>
      <c r="C9" s="73"/>
      <c r="D9" s="73"/>
      <c r="E9" s="83"/>
      <c r="F9" s="84" t="s">
        <v>36</v>
      </c>
      <c r="G9" s="80"/>
      <c r="H9" s="80"/>
      <c r="I9" s="81"/>
      <c r="J9" s="95"/>
      <c r="K9" s="95"/>
      <c r="L9" s="95"/>
      <c r="M9" s="95"/>
      <c r="N9" s="95"/>
      <c r="O9" s="95"/>
      <c r="P9" s="81"/>
      <c r="Q9" s="81"/>
      <c r="R9" s="73"/>
      <c r="S9" s="73"/>
      <c r="T9" s="73"/>
      <c r="U9" s="73"/>
      <c r="V9" s="73"/>
      <c r="W9" s="73"/>
    </row>
    <row r="10" spans="1:23" s="22" customFormat="1" ht="30" customHeight="1" x14ac:dyDescent="0.25">
      <c r="A10" s="25"/>
      <c r="B10" s="73"/>
      <c r="C10" s="73"/>
      <c r="D10" s="73"/>
      <c r="E10" s="83"/>
      <c r="F10" s="85"/>
      <c r="G10" s="80"/>
      <c r="H10" s="80"/>
      <c r="I10" s="81"/>
      <c r="J10" s="95"/>
      <c r="K10" s="95"/>
      <c r="L10" s="95"/>
      <c r="M10" s="95"/>
      <c r="N10" s="95"/>
      <c r="O10" s="95"/>
      <c r="P10" s="81"/>
      <c r="Q10" s="81"/>
      <c r="R10" s="73"/>
      <c r="S10" s="73"/>
      <c r="T10" s="73"/>
      <c r="U10" s="73"/>
      <c r="V10" s="73"/>
      <c r="W10" s="73"/>
    </row>
    <row r="11" spans="1:23" s="22" customFormat="1" ht="19.5" customHeight="1" x14ac:dyDescent="0.25">
      <c r="A11" s="25"/>
      <c r="B11" s="73"/>
      <c r="C11" s="73"/>
      <c r="D11" s="73"/>
      <c r="E11" s="83"/>
      <c r="F11" s="85"/>
      <c r="G11" s="80"/>
      <c r="H11" s="80"/>
      <c r="I11" s="81"/>
      <c r="J11" s="95"/>
      <c r="K11" s="95"/>
      <c r="L11" s="95"/>
      <c r="M11" s="95"/>
      <c r="N11" s="95"/>
      <c r="O11" s="95"/>
      <c r="P11" s="81"/>
      <c r="Q11" s="81"/>
      <c r="R11" s="73"/>
      <c r="S11" s="73"/>
      <c r="T11" s="73"/>
      <c r="U11" s="73"/>
      <c r="V11" s="73"/>
      <c r="W11" s="73"/>
    </row>
    <row r="12" spans="1:23" s="22" customFormat="1" ht="26.25" customHeight="1" x14ac:dyDescent="0.25">
      <c r="A12" s="25"/>
      <c r="B12" s="73"/>
      <c r="C12" s="73"/>
      <c r="D12" s="73"/>
      <c r="E12" s="83"/>
      <c r="F12" s="84" t="s">
        <v>37</v>
      </c>
      <c r="G12" s="80"/>
      <c r="H12" s="80"/>
      <c r="I12" s="81"/>
      <c r="J12" s="95"/>
      <c r="K12" s="95"/>
      <c r="L12" s="95"/>
      <c r="M12" s="95"/>
      <c r="N12" s="95"/>
      <c r="O12" s="95"/>
      <c r="P12" s="81"/>
      <c r="Q12" s="81"/>
      <c r="R12" s="73"/>
      <c r="S12" s="73"/>
      <c r="T12" s="73"/>
      <c r="U12" s="73"/>
      <c r="V12" s="73"/>
      <c r="W12" s="73"/>
    </row>
    <row r="13" spans="1:23" s="22" customFormat="1" ht="30.95" customHeight="1" x14ac:dyDescent="0.25">
      <c r="A13" s="25"/>
      <c r="B13" s="73"/>
      <c r="C13" s="73"/>
      <c r="D13" s="73"/>
      <c r="E13" s="83"/>
      <c r="F13" s="85"/>
      <c r="G13" s="80"/>
      <c r="H13" s="80"/>
      <c r="I13" s="81"/>
      <c r="J13" s="95"/>
      <c r="K13" s="95"/>
      <c r="L13" s="95"/>
      <c r="M13" s="95"/>
      <c r="N13" s="95"/>
      <c r="O13" s="95"/>
      <c r="P13" s="81"/>
      <c r="Q13" s="81"/>
      <c r="R13" s="73"/>
      <c r="S13" s="73"/>
      <c r="T13" s="73"/>
      <c r="U13" s="73"/>
      <c r="V13" s="73"/>
      <c r="W13" s="73"/>
    </row>
    <row r="14" spans="1:23" s="22" customFormat="1" ht="54.75" customHeight="1" x14ac:dyDescent="0.25">
      <c r="A14" s="25"/>
      <c r="B14" s="73"/>
      <c r="C14" s="73"/>
      <c r="D14" s="73"/>
      <c r="E14" s="80" t="s">
        <v>38</v>
      </c>
      <c r="F14" s="84" t="s">
        <v>39</v>
      </c>
      <c r="G14" s="80" t="s">
        <v>307</v>
      </c>
      <c r="H14" s="80" t="s">
        <v>306</v>
      </c>
      <c r="I14" s="81"/>
      <c r="J14" s="80">
        <v>0</v>
      </c>
      <c r="K14" s="96">
        <v>0.1</v>
      </c>
      <c r="L14" s="96">
        <v>0.2</v>
      </c>
      <c r="M14" s="96">
        <v>0.5</v>
      </c>
      <c r="N14" s="96">
        <v>0.7</v>
      </c>
      <c r="O14" s="96">
        <f>+N14</f>
        <v>0.7</v>
      </c>
      <c r="P14" s="81"/>
      <c r="Q14" s="81"/>
      <c r="R14" s="73"/>
      <c r="S14" s="73"/>
      <c r="T14" s="73"/>
      <c r="U14" s="73"/>
      <c r="V14" s="73"/>
      <c r="W14" s="73"/>
    </row>
    <row r="15" spans="1:23" s="22" customFormat="1" ht="54.6" customHeight="1" x14ac:dyDescent="0.25">
      <c r="A15" s="25"/>
      <c r="B15" s="73"/>
      <c r="C15" s="73"/>
      <c r="D15" s="73"/>
      <c r="E15" s="81"/>
      <c r="F15" s="84"/>
      <c r="G15" s="80"/>
      <c r="H15" s="80"/>
      <c r="I15" s="81"/>
      <c r="J15" s="80"/>
      <c r="K15" s="96"/>
      <c r="L15" s="96"/>
      <c r="M15" s="96"/>
      <c r="N15" s="96"/>
      <c r="O15" s="96"/>
      <c r="P15" s="81"/>
      <c r="Q15" s="81"/>
      <c r="R15" s="73"/>
      <c r="S15" s="73"/>
      <c r="T15" s="73"/>
      <c r="U15" s="73"/>
      <c r="V15" s="73"/>
      <c r="W15" s="73"/>
    </row>
    <row r="16" spans="1:23" s="22" customFormat="1" ht="47.45" customHeight="1" x14ac:dyDescent="0.25">
      <c r="A16" s="25"/>
      <c r="B16" s="73"/>
      <c r="C16" s="73"/>
      <c r="D16" s="73"/>
      <c r="E16" s="81"/>
      <c r="F16" s="84"/>
      <c r="G16" s="80"/>
      <c r="H16" s="80"/>
      <c r="I16" s="81"/>
      <c r="J16" s="80"/>
      <c r="K16" s="96"/>
      <c r="L16" s="96"/>
      <c r="M16" s="96"/>
      <c r="N16" s="96"/>
      <c r="O16" s="96"/>
      <c r="P16" s="81"/>
      <c r="Q16" s="81"/>
      <c r="R16" s="73"/>
      <c r="S16" s="73"/>
      <c r="T16" s="73"/>
      <c r="U16" s="73"/>
      <c r="V16" s="73"/>
      <c r="W16" s="73"/>
    </row>
    <row r="17" spans="1:23" s="22" customFormat="1" ht="57.6" customHeight="1" x14ac:dyDescent="0.25">
      <c r="A17" s="25"/>
      <c r="B17" s="73"/>
      <c r="C17" s="73"/>
      <c r="D17" s="73"/>
      <c r="E17" s="80" t="s">
        <v>41</v>
      </c>
      <c r="F17" s="16" t="s">
        <v>42</v>
      </c>
      <c r="G17" s="17" t="s">
        <v>308</v>
      </c>
      <c r="H17" s="17" t="s">
        <v>310</v>
      </c>
      <c r="I17" s="81"/>
      <c r="J17" s="17">
        <v>2</v>
      </c>
      <c r="K17" s="17">
        <v>2</v>
      </c>
      <c r="L17" s="17">
        <v>2</v>
      </c>
      <c r="M17" s="17">
        <v>2</v>
      </c>
      <c r="N17" s="17">
        <v>2</v>
      </c>
      <c r="O17" s="17">
        <f t="shared" ref="O17:O18" si="1">K17+L17+M17+N17</f>
        <v>8</v>
      </c>
      <c r="P17" s="81"/>
      <c r="Q17" s="81"/>
      <c r="R17" s="73"/>
      <c r="S17" s="73"/>
      <c r="T17" s="73"/>
      <c r="U17" s="73"/>
      <c r="V17" s="73"/>
      <c r="W17" s="73"/>
    </row>
    <row r="18" spans="1:23" s="22" customFormat="1" ht="75.75" customHeight="1" x14ac:dyDescent="0.25">
      <c r="A18" s="25"/>
      <c r="B18" s="73"/>
      <c r="C18" s="73"/>
      <c r="D18" s="73"/>
      <c r="E18" s="81"/>
      <c r="F18" s="16" t="s">
        <v>43</v>
      </c>
      <c r="G18" s="17" t="s">
        <v>309</v>
      </c>
      <c r="H18" s="17" t="s">
        <v>311</v>
      </c>
      <c r="I18" s="81"/>
      <c r="J18" s="17">
        <v>1</v>
      </c>
      <c r="K18" s="17">
        <v>0</v>
      </c>
      <c r="L18" s="17">
        <v>1</v>
      </c>
      <c r="M18" s="17">
        <v>0</v>
      </c>
      <c r="N18" s="17">
        <v>1</v>
      </c>
      <c r="O18" s="17">
        <f t="shared" si="1"/>
        <v>2</v>
      </c>
      <c r="P18" s="81"/>
      <c r="Q18" s="81"/>
      <c r="R18" s="73"/>
      <c r="S18" s="73"/>
      <c r="T18" s="73"/>
      <c r="U18" s="73"/>
      <c r="V18" s="73"/>
      <c r="W18" s="73"/>
    </row>
    <row r="19" spans="1:23" s="22" customFormat="1" ht="92.25" customHeight="1" x14ac:dyDescent="0.25">
      <c r="A19" s="25"/>
      <c r="B19" s="73"/>
      <c r="C19" s="73"/>
      <c r="D19" s="89" t="s">
        <v>44</v>
      </c>
      <c r="E19" s="80" t="s">
        <v>45</v>
      </c>
      <c r="F19" s="16" t="s">
        <v>46</v>
      </c>
      <c r="G19" s="17" t="s">
        <v>312</v>
      </c>
      <c r="H19" s="17" t="s">
        <v>279</v>
      </c>
      <c r="I19" s="17" t="s">
        <v>47</v>
      </c>
      <c r="J19" s="17">
        <v>1</v>
      </c>
      <c r="K19" s="17">
        <v>1</v>
      </c>
      <c r="L19" s="17">
        <v>1</v>
      </c>
      <c r="M19" s="17">
        <v>1</v>
      </c>
      <c r="N19" s="17">
        <v>1</v>
      </c>
      <c r="O19" s="17">
        <f>+K19+L19+M19+N19</f>
        <v>4</v>
      </c>
      <c r="P19" s="17"/>
      <c r="Q19" s="18"/>
      <c r="R19" s="25"/>
      <c r="S19" s="25"/>
      <c r="T19" s="25"/>
      <c r="U19" s="25"/>
      <c r="V19" s="25"/>
      <c r="W19" s="25"/>
    </row>
    <row r="20" spans="1:23" s="22" customFormat="1" ht="133.5" customHeight="1" x14ac:dyDescent="0.25">
      <c r="A20" s="25"/>
      <c r="B20" s="73"/>
      <c r="C20" s="73"/>
      <c r="D20" s="73"/>
      <c r="E20" s="81"/>
      <c r="F20" s="16" t="s">
        <v>48</v>
      </c>
      <c r="G20" s="17" t="s">
        <v>280</v>
      </c>
      <c r="H20" s="17" t="s">
        <v>281</v>
      </c>
      <c r="I20" s="80" t="s">
        <v>47</v>
      </c>
      <c r="J20" s="80">
        <v>3</v>
      </c>
      <c r="K20" s="80">
        <v>6</v>
      </c>
      <c r="L20" s="80">
        <v>6</v>
      </c>
      <c r="M20" s="80">
        <v>6</v>
      </c>
      <c r="N20" s="80">
        <v>6</v>
      </c>
      <c r="O20" s="80">
        <f>K20+L20+M20+N20</f>
        <v>24</v>
      </c>
      <c r="P20" s="81"/>
      <c r="Q20" s="95"/>
      <c r="R20" s="72"/>
      <c r="S20" s="72"/>
      <c r="T20" s="72"/>
      <c r="U20" s="72"/>
      <c r="V20" s="72"/>
      <c r="W20" s="72"/>
    </row>
    <row r="21" spans="1:23" s="22" customFormat="1" ht="86.25" customHeight="1" x14ac:dyDescent="0.25">
      <c r="A21" s="25"/>
      <c r="B21" s="73"/>
      <c r="C21" s="73"/>
      <c r="D21" s="73"/>
      <c r="E21" s="81"/>
      <c r="F21" s="16" t="s">
        <v>313</v>
      </c>
      <c r="G21" s="17" t="s">
        <v>314</v>
      </c>
      <c r="H21" s="17" t="s">
        <v>315</v>
      </c>
      <c r="I21" s="80"/>
      <c r="J21" s="80"/>
      <c r="K21" s="80">
        <v>6</v>
      </c>
      <c r="L21" s="80">
        <v>6</v>
      </c>
      <c r="M21" s="80">
        <v>6</v>
      </c>
      <c r="N21" s="80">
        <v>6</v>
      </c>
      <c r="O21" s="80">
        <f>K21+L21+M21+N21</f>
        <v>24</v>
      </c>
      <c r="P21" s="81"/>
      <c r="Q21" s="81"/>
      <c r="R21" s="73"/>
      <c r="S21" s="73"/>
      <c r="T21" s="73"/>
      <c r="U21" s="73"/>
      <c r="V21" s="73"/>
      <c r="W21" s="73"/>
    </row>
    <row r="22" spans="1:23" s="22" customFormat="1" ht="62.1" customHeight="1" x14ac:dyDescent="0.25">
      <c r="A22" s="25"/>
      <c r="B22" s="73"/>
      <c r="C22" s="73"/>
      <c r="D22" s="73"/>
      <c r="E22" s="80" t="s">
        <v>49</v>
      </c>
      <c r="F22" s="84" t="s">
        <v>50</v>
      </c>
      <c r="G22" s="80" t="s">
        <v>282</v>
      </c>
      <c r="H22" s="80" t="s">
        <v>51</v>
      </c>
      <c r="I22" s="80" t="s">
        <v>47</v>
      </c>
      <c r="J22" s="74">
        <v>16891808</v>
      </c>
      <c r="K22" s="74">
        <v>20270170</v>
      </c>
      <c r="L22" s="74">
        <v>24324204</v>
      </c>
      <c r="M22" s="74">
        <v>29189044</v>
      </c>
      <c r="N22" s="74">
        <v>35026853</v>
      </c>
      <c r="O22" s="74">
        <f>SUM(K22:N22)</f>
        <v>108810271</v>
      </c>
      <c r="P22" s="81"/>
      <c r="Q22" s="81"/>
      <c r="R22" s="73"/>
      <c r="S22" s="73"/>
      <c r="T22" s="73"/>
      <c r="U22" s="73"/>
      <c r="V22" s="73"/>
      <c r="W22" s="73"/>
    </row>
    <row r="23" spans="1:23" s="22" customFormat="1" ht="35.450000000000003" customHeight="1" x14ac:dyDescent="0.25">
      <c r="A23" s="25"/>
      <c r="B23" s="73"/>
      <c r="C23" s="73"/>
      <c r="D23" s="73"/>
      <c r="E23" s="81"/>
      <c r="F23" s="85"/>
      <c r="G23" s="80"/>
      <c r="H23" s="80"/>
      <c r="I23" s="80"/>
      <c r="J23" s="74"/>
      <c r="K23" s="74">
        <v>20270170</v>
      </c>
      <c r="L23" s="74">
        <v>24324204</v>
      </c>
      <c r="M23" s="74">
        <v>29189044</v>
      </c>
      <c r="N23" s="74">
        <v>35026853</v>
      </c>
      <c r="O23" s="74">
        <f t="shared" ref="O23" si="2">SUM(K23:N23)</f>
        <v>108810271</v>
      </c>
      <c r="P23" s="17"/>
      <c r="Q23" s="17"/>
      <c r="R23" s="25"/>
      <c r="S23" s="25"/>
      <c r="T23" s="25"/>
      <c r="U23" s="25"/>
      <c r="V23" s="25"/>
      <c r="W23" s="25"/>
    </row>
    <row r="24" spans="1:23" s="22" customFormat="1" ht="109.5" customHeight="1" x14ac:dyDescent="0.25">
      <c r="A24" s="25"/>
      <c r="B24" s="73"/>
      <c r="C24" s="73"/>
      <c r="D24" s="27" t="s">
        <v>52</v>
      </c>
      <c r="E24" s="17" t="s">
        <v>53</v>
      </c>
      <c r="F24" s="16" t="s">
        <v>54</v>
      </c>
      <c r="G24" s="17" t="s">
        <v>283</v>
      </c>
      <c r="H24" s="17" t="s">
        <v>284</v>
      </c>
      <c r="I24" s="17" t="s">
        <v>55</v>
      </c>
      <c r="J24" s="19">
        <v>5</v>
      </c>
      <c r="K24" s="19">
        <v>7</v>
      </c>
      <c r="L24" s="19">
        <v>9</v>
      </c>
      <c r="M24" s="19">
        <v>11</v>
      </c>
      <c r="N24" s="19">
        <v>13</v>
      </c>
      <c r="O24" s="19">
        <f>SUM(K24:N24)</f>
        <v>40</v>
      </c>
      <c r="P24" s="17"/>
      <c r="Q24" s="17" t="s">
        <v>56</v>
      </c>
      <c r="R24" s="25"/>
      <c r="S24" s="25" t="s">
        <v>57</v>
      </c>
      <c r="T24" s="25"/>
      <c r="U24" s="25" t="s">
        <v>58</v>
      </c>
      <c r="V24" s="25"/>
      <c r="W24" s="25" t="s">
        <v>59</v>
      </c>
    </row>
    <row r="25" spans="1:23" s="22" customFormat="1" ht="89.1" customHeight="1" x14ac:dyDescent="0.25">
      <c r="A25" s="25"/>
      <c r="B25" s="73"/>
      <c r="C25" s="73"/>
      <c r="D25" s="89" t="s">
        <v>60</v>
      </c>
      <c r="E25" s="17" t="s">
        <v>61</v>
      </c>
      <c r="F25" s="16" t="s">
        <v>62</v>
      </c>
      <c r="G25" s="17" t="s">
        <v>63</v>
      </c>
      <c r="H25" s="17" t="s">
        <v>285</v>
      </c>
      <c r="I25" s="80" t="s">
        <v>55</v>
      </c>
      <c r="J25" s="17">
        <v>7</v>
      </c>
      <c r="K25" s="17">
        <v>4</v>
      </c>
      <c r="L25" s="17">
        <v>6</v>
      </c>
      <c r="M25" s="17">
        <v>8</v>
      </c>
      <c r="N25" s="17">
        <v>8</v>
      </c>
      <c r="O25" s="17">
        <f>K25+L25+M25+N25</f>
        <v>26</v>
      </c>
      <c r="P25" s="80" t="s">
        <v>64</v>
      </c>
      <c r="Q25" s="80"/>
      <c r="R25" s="72" t="s">
        <v>65</v>
      </c>
      <c r="S25" s="72"/>
      <c r="T25" s="72" t="s">
        <v>66</v>
      </c>
      <c r="U25" s="72"/>
      <c r="V25" s="72" t="s">
        <v>67</v>
      </c>
      <c r="W25" s="72"/>
    </row>
    <row r="26" spans="1:23" s="22" customFormat="1" ht="102.75" customHeight="1" x14ac:dyDescent="0.25">
      <c r="A26" s="25"/>
      <c r="B26" s="73"/>
      <c r="C26" s="73"/>
      <c r="D26" s="73"/>
      <c r="E26" s="80" t="s">
        <v>68</v>
      </c>
      <c r="F26" s="16" t="s">
        <v>69</v>
      </c>
      <c r="G26" s="20" t="s">
        <v>70</v>
      </c>
      <c r="H26" s="20" t="s">
        <v>71</v>
      </c>
      <c r="I26" s="81"/>
      <c r="J26" s="18">
        <v>0</v>
      </c>
      <c r="K26" s="18">
        <v>0.2</v>
      </c>
      <c r="L26" s="18">
        <v>0.4</v>
      </c>
      <c r="M26" s="18">
        <v>0.6</v>
      </c>
      <c r="N26" s="18">
        <v>0.8</v>
      </c>
      <c r="O26" s="18">
        <f>N26</f>
        <v>0.8</v>
      </c>
      <c r="P26" s="81"/>
      <c r="Q26" s="81"/>
      <c r="R26" s="73"/>
      <c r="S26" s="73"/>
      <c r="T26" s="73"/>
      <c r="U26" s="73"/>
      <c r="V26" s="73"/>
      <c r="W26" s="73"/>
    </row>
    <row r="27" spans="1:23" s="22" customFormat="1" ht="42" customHeight="1" x14ac:dyDescent="0.25">
      <c r="A27" s="25"/>
      <c r="B27" s="73"/>
      <c r="C27" s="73"/>
      <c r="D27" s="73"/>
      <c r="E27" s="81"/>
      <c r="F27" s="84" t="s">
        <v>72</v>
      </c>
      <c r="G27" s="80" t="s">
        <v>73</v>
      </c>
      <c r="H27" s="17" t="s">
        <v>74</v>
      </c>
      <c r="I27" s="81"/>
      <c r="J27" s="17">
        <v>0</v>
      </c>
      <c r="K27" s="17">
        <v>3</v>
      </c>
      <c r="L27" s="21">
        <f t="shared" ref="L27:N27" si="3">K27+(K27*20%)</f>
        <v>3.6</v>
      </c>
      <c r="M27" s="21">
        <f t="shared" si="3"/>
        <v>4.32</v>
      </c>
      <c r="N27" s="21">
        <f t="shared" si="3"/>
        <v>5.1840000000000002</v>
      </c>
      <c r="O27" s="21">
        <f t="shared" ref="O27:O28" si="4">SUM(K27:N27)</f>
        <v>16.103999999999999</v>
      </c>
      <c r="P27" s="81"/>
      <c r="Q27" s="81"/>
      <c r="R27" s="73"/>
      <c r="S27" s="73"/>
      <c r="T27" s="73"/>
      <c r="U27" s="73"/>
      <c r="V27" s="73"/>
      <c r="W27" s="73"/>
    </row>
    <row r="28" spans="1:23" s="22" customFormat="1" ht="42" customHeight="1" x14ac:dyDescent="0.25">
      <c r="A28" s="25"/>
      <c r="B28" s="73"/>
      <c r="C28" s="73"/>
      <c r="D28" s="73"/>
      <c r="E28" s="81"/>
      <c r="F28" s="85"/>
      <c r="G28" s="80"/>
      <c r="H28" s="17" t="s">
        <v>75</v>
      </c>
      <c r="I28" s="81"/>
      <c r="J28" s="17">
        <v>1</v>
      </c>
      <c r="K28" s="17">
        <v>3</v>
      </c>
      <c r="L28" s="21">
        <f t="shared" ref="L28:N28" si="5">K28+(K28*20%)</f>
        <v>3.6</v>
      </c>
      <c r="M28" s="21">
        <f t="shared" si="5"/>
        <v>4.32</v>
      </c>
      <c r="N28" s="21">
        <f t="shared" si="5"/>
        <v>5.1840000000000002</v>
      </c>
      <c r="O28" s="21">
        <f t="shared" si="4"/>
        <v>16.103999999999999</v>
      </c>
      <c r="P28" s="81"/>
      <c r="Q28" s="81"/>
      <c r="R28" s="73"/>
      <c r="S28" s="73"/>
      <c r="T28" s="73"/>
      <c r="U28" s="73"/>
      <c r="V28" s="73"/>
      <c r="W28" s="73"/>
    </row>
    <row r="29" spans="1:23" s="22" customFormat="1" ht="50.1" customHeight="1" x14ac:dyDescent="0.25">
      <c r="A29" s="25"/>
      <c r="B29" s="73"/>
      <c r="C29" s="73"/>
      <c r="D29" s="73"/>
      <c r="E29" s="17" t="s">
        <v>76</v>
      </c>
      <c r="F29" s="16" t="s">
        <v>77</v>
      </c>
      <c r="G29" s="17" t="s">
        <v>286</v>
      </c>
      <c r="H29" s="17" t="s">
        <v>78</v>
      </c>
      <c r="I29" s="81"/>
      <c r="J29" s="17">
        <v>0</v>
      </c>
      <c r="K29" s="17">
        <v>1</v>
      </c>
      <c r="L29" s="17">
        <v>0</v>
      </c>
      <c r="M29" s="17">
        <v>1</v>
      </c>
      <c r="N29" s="17">
        <v>1</v>
      </c>
      <c r="O29" s="17">
        <f>K29+M29+L29+N29</f>
        <v>3</v>
      </c>
      <c r="P29" s="81"/>
      <c r="Q29" s="81"/>
      <c r="R29" s="73"/>
      <c r="S29" s="73"/>
      <c r="T29" s="73"/>
      <c r="U29" s="73"/>
      <c r="V29" s="73"/>
      <c r="W29" s="73"/>
    </row>
    <row r="30" spans="1:23" s="22" customFormat="1" ht="53.25" customHeight="1" x14ac:dyDescent="0.25">
      <c r="A30" s="25"/>
      <c r="B30" s="73"/>
      <c r="C30" s="73"/>
      <c r="D30" s="73"/>
      <c r="E30" s="17" t="s">
        <v>79</v>
      </c>
      <c r="F30" s="16" t="s">
        <v>80</v>
      </c>
      <c r="G30" s="17" t="s">
        <v>287</v>
      </c>
      <c r="H30" s="17" t="s">
        <v>288</v>
      </c>
      <c r="I30" s="81"/>
      <c r="J30" s="17">
        <v>1</v>
      </c>
      <c r="K30" s="17">
        <v>1</v>
      </c>
      <c r="L30" s="17">
        <v>1</v>
      </c>
      <c r="M30" s="17">
        <v>1</v>
      </c>
      <c r="N30" s="17">
        <v>2</v>
      </c>
      <c r="O30" s="17">
        <f>K30+L30+M30+N30</f>
        <v>5</v>
      </c>
      <c r="P30" s="81"/>
      <c r="Q30" s="81"/>
      <c r="R30" s="73"/>
      <c r="S30" s="73"/>
      <c r="T30" s="73"/>
      <c r="U30" s="73"/>
      <c r="V30" s="73"/>
      <c r="W30" s="73"/>
    </row>
    <row r="31" spans="1:23" s="22" customFormat="1" ht="75" customHeight="1" x14ac:dyDescent="0.25">
      <c r="A31" s="25"/>
      <c r="B31" s="73"/>
      <c r="C31" s="73"/>
      <c r="D31" s="73"/>
      <c r="E31" s="17" t="s">
        <v>81</v>
      </c>
      <c r="F31" s="16" t="s">
        <v>82</v>
      </c>
      <c r="G31" s="17" t="s">
        <v>83</v>
      </c>
      <c r="H31" s="17" t="s">
        <v>321</v>
      </c>
      <c r="I31" s="81"/>
      <c r="J31" s="20">
        <v>1</v>
      </c>
      <c r="K31" s="20">
        <v>3</v>
      </c>
      <c r="L31" s="20">
        <v>3</v>
      </c>
      <c r="M31" s="20">
        <v>4</v>
      </c>
      <c r="N31" s="20">
        <v>4</v>
      </c>
      <c r="O31" s="20">
        <f>SUM(K31:N31)</f>
        <v>14</v>
      </c>
      <c r="P31" s="81"/>
      <c r="Q31" s="17"/>
      <c r="R31" s="25"/>
      <c r="S31" s="25"/>
      <c r="T31" s="25"/>
      <c r="U31" s="25"/>
      <c r="V31" s="25"/>
      <c r="W31" s="25"/>
    </row>
    <row r="32" spans="1:23" s="22" customFormat="1" ht="58.5" customHeight="1" x14ac:dyDescent="0.25">
      <c r="A32" s="25"/>
      <c r="B32" s="73"/>
      <c r="C32" s="73"/>
      <c r="D32" s="89" t="s">
        <v>84</v>
      </c>
      <c r="E32" s="80" t="s">
        <v>85</v>
      </c>
      <c r="F32" s="16" t="s">
        <v>86</v>
      </c>
      <c r="G32" s="17" t="s">
        <v>289</v>
      </c>
      <c r="H32" s="17" t="s">
        <v>290</v>
      </c>
      <c r="I32" s="80" t="s">
        <v>87</v>
      </c>
      <c r="J32" s="17">
        <v>0</v>
      </c>
      <c r="K32" s="17">
        <v>1</v>
      </c>
      <c r="L32" s="17">
        <v>3</v>
      </c>
      <c r="M32" s="17">
        <v>0</v>
      </c>
      <c r="N32" s="17">
        <v>3</v>
      </c>
      <c r="O32" s="17">
        <f>+K32+L32+M32+N32</f>
        <v>7</v>
      </c>
      <c r="P32" s="80" t="s">
        <v>88</v>
      </c>
      <c r="Q32" s="80" t="s">
        <v>89</v>
      </c>
      <c r="R32" s="72" t="s">
        <v>90</v>
      </c>
      <c r="S32" s="72" t="s">
        <v>91</v>
      </c>
      <c r="T32" s="72" t="s">
        <v>92</v>
      </c>
      <c r="U32" s="72" t="s">
        <v>93</v>
      </c>
      <c r="V32" s="72" t="s">
        <v>94</v>
      </c>
      <c r="W32" s="72" t="s">
        <v>95</v>
      </c>
    </row>
    <row r="33" spans="1:23" s="22" customFormat="1" ht="59.45" customHeight="1" x14ac:dyDescent="0.25">
      <c r="A33" s="25"/>
      <c r="B33" s="73"/>
      <c r="C33" s="73"/>
      <c r="D33" s="73"/>
      <c r="E33" s="81"/>
      <c r="F33" s="16" t="s">
        <v>292</v>
      </c>
      <c r="G33" s="17" t="s">
        <v>291</v>
      </c>
      <c r="H33" s="17" t="s">
        <v>316</v>
      </c>
      <c r="I33" s="80"/>
      <c r="J33" s="17">
        <v>2</v>
      </c>
      <c r="K33" s="17">
        <v>2</v>
      </c>
      <c r="L33" s="17">
        <v>3</v>
      </c>
      <c r="M33" s="17">
        <v>3</v>
      </c>
      <c r="N33" s="17">
        <v>3</v>
      </c>
      <c r="O33" s="17">
        <v>3</v>
      </c>
      <c r="P33" s="81"/>
      <c r="Q33" s="81"/>
      <c r="R33" s="73"/>
      <c r="S33" s="73"/>
      <c r="T33" s="73"/>
      <c r="U33" s="73"/>
      <c r="V33" s="73"/>
      <c r="W33" s="73"/>
    </row>
    <row r="34" spans="1:23" s="22" customFormat="1" ht="41.1" customHeight="1" x14ac:dyDescent="0.25">
      <c r="A34" s="25"/>
      <c r="B34" s="73"/>
      <c r="C34" s="73"/>
      <c r="D34" s="73"/>
      <c r="E34" s="17" t="s">
        <v>96</v>
      </c>
      <c r="F34" s="16" t="s">
        <v>97</v>
      </c>
      <c r="G34" s="17" t="s">
        <v>317</v>
      </c>
      <c r="H34" s="17" t="s">
        <v>40</v>
      </c>
      <c r="I34" s="80"/>
      <c r="J34" s="17">
        <v>0</v>
      </c>
      <c r="K34" s="17">
        <v>1</v>
      </c>
      <c r="L34" s="17">
        <v>0</v>
      </c>
      <c r="M34" s="21">
        <v>1</v>
      </c>
      <c r="N34" s="17">
        <v>0</v>
      </c>
      <c r="O34" s="17">
        <f>SUM(K34:N34)</f>
        <v>2</v>
      </c>
      <c r="P34" s="81"/>
      <c r="Q34" s="81"/>
      <c r="R34" s="73"/>
      <c r="S34" s="73"/>
      <c r="T34" s="73"/>
      <c r="U34" s="73"/>
      <c r="V34" s="73"/>
      <c r="W34" s="73"/>
    </row>
    <row r="35" spans="1:23" s="22" customFormat="1" ht="48" customHeight="1" x14ac:dyDescent="0.25">
      <c r="A35" s="25"/>
      <c r="B35" s="73"/>
      <c r="C35" s="73"/>
      <c r="D35" s="73"/>
      <c r="E35" s="80" t="s">
        <v>98</v>
      </c>
      <c r="F35" s="84" t="s">
        <v>99</v>
      </c>
      <c r="G35" s="80" t="s">
        <v>293</v>
      </c>
      <c r="H35" s="80" t="s">
        <v>40</v>
      </c>
      <c r="I35" s="80"/>
      <c r="J35" s="74">
        <v>0</v>
      </c>
      <c r="K35" s="74">
        <v>1</v>
      </c>
      <c r="L35" s="74">
        <v>1</v>
      </c>
      <c r="M35" s="74">
        <v>1</v>
      </c>
      <c r="N35" s="74">
        <v>1</v>
      </c>
      <c r="O35" s="99">
        <f>SUM(K35:N37)</f>
        <v>4</v>
      </c>
      <c r="P35" s="81"/>
      <c r="Q35" s="81"/>
      <c r="R35" s="73"/>
      <c r="S35" s="73"/>
      <c r="T35" s="73"/>
      <c r="U35" s="73"/>
      <c r="V35" s="73"/>
      <c r="W35" s="73"/>
    </row>
    <row r="36" spans="1:23" s="22" customFormat="1" ht="31.5" customHeight="1" x14ac:dyDescent="0.25">
      <c r="A36" s="25"/>
      <c r="B36" s="73"/>
      <c r="C36" s="73"/>
      <c r="D36" s="73"/>
      <c r="E36" s="81"/>
      <c r="F36" s="85"/>
      <c r="G36" s="80"/>
      <c r="H36" s="80"/>
      <c r="I36" s="80"/>
      <c r="J36" s="74"/>
      <c r="K36" s="74"/>
      <c r="L36" s="74"/>
      <c r="M36" s="74"/>
      <c r="N36" s="74"/>
      <c r="O36" s="100"/>
      <c r="P36" s="81"/>
      <c r="Q36" s="81"/>
      <c r="R36" s="73"/>
      <c r="S36" s="73"/>
      <c r="T36" s="73"/>
      <c r="U36" s="73"/>
      <c r="V36" s="73"/>
      <c r="W36" s="73"/>
    </row>
    <row r="37" spans="1:23" s="22" customFormat="1" ht="14.25" x14ac:dyDescent="0.25">
      <c r="A37" s="25"/>
      <c r="B37" s="73"/>
      <c r="C37" s="73"/>
      <c r="D37" s="73"/>
      <c r="E37" s="81"/>
      <c r="F37" s="85"/>
      <c r="G37" s="80"/>
      <c r="H37" s="80"/>
      <c r="I37" s="80"/>
      <c r="J37" s="74"/>
      <c r="K37" s="74"/>
      <c r="L37" s="74"/>
      <c r="M37" s="74"/>
      <c r="N37" s="74"/>
      <c r="O37" s="101"/>
      <c r="P37" s="81"/>
      <c r="Q37" s="81"/>
      <c r="R37" s="73"/>
      <c r="S37" s="73"/>
      <c r="T37" s="73"/>
      <c r="U37" s="73"/>
      <c r="V37" s="73"/>
      <c r="W37" s="73"/>
    </row>
    <row r="38" spans="1:23" s="22" customFormat="1" ht="89.25" customHeight="1" x14ac:dyDescent="0.25">
      <c r="A38" s="25"/>
      <c r="B38" s="73"/>
      <c r="C38" s="73"/>
      <c r="D38" s="73"/>
      <c r="E38" s="81"/>
      <c r="F38" s="16" t="s">
        <v>100</v>
      </c>
      <c r="G38" s="17" t="s">
        <v>318</v>
      </c>
      <c r="H38" s="17" t="s">
        <v>101</v>
      </c>
      <c r="I38" s="80"/>
      <c r="J38" s="17">
        <v>265</v>
      </c>
      <c r="K38" s="18">
        <v>0.05</v>
      </c>
      <c r="L38" s="18">
        <v>0.1</v>
      </c>
      <c r="M38" s="18">
        <v>0.15</v>
      </c>
      <c r="N38" s="18">
        <v>0.2</v>
      </c>
      <c r="O38" s="18">
        <f>N38</f>
        <v>0.2</v>
      </c>
      <c r="P38" s="81"/>
      <c r="Q38" s="81"/>
      <c r="R38" s="73"/>
      <c r="S38" s="73"/>
      <c r="T38" s="73"/>
      <c r="U38" s="73"/>
      <c r="V38" s="73"/>
      <c r="W38" s="73"/>
    </row>
    <row r="39" spans="1:23" s="22" customFormat="1" ht="71.45" customHeight="1" x14ac:dyDescent="0.25">
      <c r="A39" s="25"/>
      <c r="B39" s="73"/>
      <c r="C39" s="73"/>
      <c r="D39" s="89" t="s">
        <v>102</v>
      </c>
      <c r="E39" s="80" t="s">
        <v>103</v>
      </c>
      <c r="F39" s="84" t="s">
        <v>104</v>
      </c>
      <c r="G39" s="80" t="s">
        <v>294</v>
      </c>
      <c r="H39" s="80" t="s">
        <v>295</v>
      </c>
      <c r="I39" s="80"/>
      <c r="J39" s="80">
        <v>0</v>
      </c>
      <c r="K39" s="96">
        <v>0.2</v>
      </c>
      <c r="L39" s="96">
        <v>0.25</v>
      </c>
      <c r="M39" s="96">
        <v>0.27</v>
      </c>
      <c r="N39" s="96">
        <v>0.28000000000000003</v>
      </c>
      <c r="O39" s="96">
        <f>K39+L39+M39+N39</f>
        <v>1</v>
      </c>
      <c r="P39" s="80" t="s">
        <v>105</v>
      </c>
      <c r="Q39" s="80" t="s">
        <v>106</v>
      </c>
      <c r="R39" s="72" t="s">
        <v>107</v>
      </c>
      <c r="S39" s="72" t="s">
        <v>108</v>
      </c>
      <c r="T39" s="72" t="s">
        <v>109</v>
      </c>
      <c r="U39" s="72" t="s">
        <v>110</v>
      </c>
      <c r="V39" s="72" t="s">
        <v>111</v>
      </c>
      <c r="W39" s="72" t="s">
        <v>112</v>
      </c>
    </row>
    <row r="40" spans="1:23" s="22" customFormat="1" ht="14.25" x14ac:dyDescent="0.25">
      <c r="A40" s="25"/>
      <c r="B40" s="73"/>
      <c r="C40" s="73"/>
      <c r="D40" s="89"/>
      <c r="E40" s="81"/>
      <c r="F40" s="85"/>
      <c r="G40" s="80"/>
      <c r="H40" s="80"/>
      <c r="I40" s="80"/>
      <c r="J40" s="80"/>
      <c r="K40" s="96">
        <v>0.65</v>
      </c>
      <c r="L40" s="96">
        <v>0.65</v>
      </c>
      <c r="M40" s="96">
        <v>0.7</v>
      </c>
      <c r="N40" s="96">
        <v>0.75</v>
      </c>
      <c r="O40" s="96">
        <f>N40</f>
        <v>0.75</v>
      </c>
      <c r="P40" s="81"/>
      <c r="Q40" s="81"/>
      <c r="R40" s="73"/>
      <c r="S40" s="73"/>
      <c r="T40" s="73"/>
      <c r="U40" s="73"/>
      <c r="V40" s="73"/>
      <c r="W40" s="73"/>
    </row>
    <row r="41" spans="1:23" s="22" customFormat="1" ht="27.95" customHeight="1" x14ac:dyDescent="0.25">
      <c r="A41" s="25"/>
      <c r="B41" s="73"/>
      <c r="C41" s="73"/>
      <c r="D41" s="89"/>
      <c r="E41" s="81"/>
      <c r="F41" s="84" t="s">
        <v>114</v>
      </c>
      <c r="G41" s="80"/>
      <c r="H41" s="80"/>
      <c r="I41" s="80"/>
      <c r="J41" s="80"/>
      <c r="K41" s="96">
        <v>0.25</v>
      </c>
      <c r="L41" s="96">
        <v>0.25</v>
      </c>
      <c r="M41" s="96">
        <v>0.3</v>
      </c>
      <c r="N41" s="96">
        <v>0.3</v>
      </c>
      <c r="O41" s="96">
        <f>K41+L41+M41+N41</f>
        <v>1.1000000000000001</v>
      </c>
      <c r="P41" s="81"/>
      <c r="Q41" s="81"/>
      <c r="R41" s="73"/>
      <c r="S41" s="73"/>
      <c r="T41" s="73"/>
      <c r="U41" s="73"/>
      <c r="V41" s="73"/>
      <c r="W41" s="73"/>
    </row>
    <row r="42" spans="1:23" s="22" customFormat="1" ht="30" customHeight="1" x14ac:dyDescent="0.25">
      <c r="A42" s="25"/>
      <c r="B42" s="73"/>
      <c r="C42" s="73"/>
      <c r="D42" s="89"/>
      <c r="E42" s="81"/>
      <c r="F42" s="85"/>
      <c r="G42" s="80"/>
      <c r="H42" s="80"/>
      <c r="I42" s="80"/>
      <c r="J42" s="80"/>
      <c r="K42" s="96">
        <v>0.65</v>
      </c>
      <c r="L42" s="96">
        <v>0.65</v>
      </c>
      <c r="M42" s="96">
        <v>0.7</v>
      </c>
      <c r="N42" s="96">
        <v>0.75</v>
      </c>
      <c r="O42" s="96">
        <f>N42</f>
        <v>0.75</v>
      </c>
      <c r="P42" s="81"/>
      <c r="Q42" s="81"/>
      <c r="R42" s="73"/>
      <c r="S42" s="73"/>
      <c r="T42" s="73"/>
      <c r="U42" s="73"/>
      <c r="V42" s="73"/>
      <c r="W42" s="73"/>
    </row>
    <row r="43" spans="1:23" s="22" customFormat="1" ht="27.95" customHeight="1" x14ac:dyDescent="0.25">
      <c r="A43" s="25"/>
      <c r="B43" s="73"/>
      <c r="C43" s="73"/>
      <c r="D43" s="89"/>
      <c r="E43" s="81"/>
      <c r="F43" s="84" t="s">
        <v>115</v>
      </c>
      <c r="G43" s="80"/>
      <c r="H43" s="80"/>
      <c r="I43" s="80"/>
      <c r="J43" s="80"/>
      <c r="K43" s="96">
        <v>0.25</v>
      </c>
      <c r="L43" s="96">
        <v>0.25</v>
      </c>
      <c r="M43" s="96">
        <v>0.3</v>
      </c>
      <c r="N43" s="96">
        <v>0.3</v>
      </c>
      <c r="O43" s="96">
        <v>1</v>
      </c>
      <c r="P43" s="81"/>
      <c r="Q43" s="81"/>
      <c r="R43" s="73"/>
      <c r="S43" s="73"/>
      <c r="T43" s="73"/>
      <c r="U43" s="73"/>
      <c r="V43" s="73"/>
      <c r="W43" s="73"/>
    </row>
    <row r="44" spans="1:23" s="22" customFormat="1" ht="14.25" x14ac:dyDescent="0.25">
      <c r="A44" s="25"/>
      <c r="B44" s="73"/>
      <c r="C44" s="73"/>
      <c r="D44" s="89"/>
      <c r="E44" s="81"/>
      <c r="F44" s="85"/>
      <c r="G44" s="80"/>
      <c r="H44" s="80"/>
      <c r="I44" s="80"/>
      <c r="J44" s="80"/>
      <c r="K44" s="96">
        <v>0.55000000000000004</v>
      </c>
      <c r="L44" s="96">
        <v>0.55000000000000004</v>
      </c>
      <c r="M44" s="96">
        <v>0.6</v>
      </c>
      <c r="N44" s="96">
        <v>0.65</v>
      </c>
      <c r="O44" s="96">
        <f>N44</f>
        <v>0.65</v>
      </c>
      <c r="P44" s="81"/>
      <c r="Q44" s="81"/>
      <c r="R44" s="73"/>
      <c r="S44" s="73"/>
      <c r="T44" s="73"/>
      <c r="U44" s="73"/>
      <c r="V44" s="73"/>
      <c r="W44" s="73"/>
    </row>
    <row r="45" spans="1:23" s="22" customFormat="1" ht="27.95" customHeight="1" x14ac:dyDescent="0.25">
      <c r="A45" s="25"/>
      <c r="B45" s="73"/>
      <c r="C45" s="73"/>
      <c r="D45" s="89"/>
      <c r="E45" s="81"/>
      <c r="F45" s="84" t="s">
        <v>116</v>
      </c>
      <c r="G45" s="80"/>
      <c r="H45" s="80"/>
      <c r="I45" s="80"/>
      <c r="J45" s="80"/>
      <c r="K45" s="96">
        <v>0.25</v>
      </c>
      <c r="L45" s="96">
        <v>0.25</v>
      </c>
      <c r="M45" s="96">
        <v>0.3</v>
      </c>
      <c r="N45" s="96">
        <v>0.3</v>
      </c>
      <c r="O45" s="96">
        <v>1</v>
      </c>
      <c r="P45" s="81"/>
      <c r="Q45" s="81"/>
      <c r="R45" s="73"/>
      <c r="S45" s="73"/>
      <c r="T45" s="73"/>
      <c r="U45" s="73"/>
      <c r="V45" s="73"/>
      <c r="W45" s="73"/>
    </row>
    <row r="46" spans="1:23" s="22" customFormat="1" ht="14.25" x14ac:dyDescent="0.25">
      <c r="A46" s="25"/>
      <c r="B46" s="73"/>
      <c r="C46" s="73"/>
      <c r="D46" s="89"/>
      <c r="E46" s="81"/>
      <c r="F46" s="85"/>
      <c r="G46" s="80"/>
      <c r="H46" s="80"/>
      <c r="I46" s="80"/>
      <c r="J46" s="80"/>
      <c r="K46" s="96">
        <v>0.55000000000000004</v>
      </c>
      <c r="L46" s="96">
        <v>0.55000000000000004</v>
      </c>
      <c r="M46" s="96">
        <v>0.6</v>
      </c>
      <c r="N46" s="96">
        <v>0.65</v>
      </c>
      <c r="O46" s="96">
        <f>N46</f>
        <v>0.65</v>
      </c>
      <c r="P46" s="81"/>
      <c r="Q46" s="81"/>
      <c r="R46" s="73"/>
      <c r="S46" s="73"/>
      <c r="T46" s="73"/>
      <c r="U46" s="73"/>
      <c r="V46" s="73"/>
      <c r="W46" s="73"/>
    </row>
    <row r="47" spans="1:23" s="22" customFormat="1" ht="58.5" customHeight="1" x14ac:dyDescent="0.25">
      <c r="A47" s="25"/>
      <c r="B47" s="73"/>
      <c r="C47" s="73"/>
      <c r="D47" s="89"/>
      <c r="E47" s="81"/>
      <c r="F47" s="84" t="s">
        <v>117</v>
      </c>
      <c r="G47" s="80"/>
      <c r="H47" s="80"/>
      <c r="I47" s="80"/>
      <c r="J47" s="80"/>
      <c r="K47" s="96">
        <v>0.25</v>
      </c>
      <c r="L47" s="96">
        <v>0.25</v>
      </c>
      <c r="M47" s="96">
        <v>0.3</v>
      </c>
      <c r="N47" s="96">
        <v>0.3</v>
      </c>
      <c r="O47" s="96">
        <v>1</v>
      </c>
      <c r="P47" s="81"/>
      <c r="Q47" s="81"/>
      <c r="R47" s="73"/>
      <c r="S47" s="73"/>
      <c r="T47" s="73"/>
      <c r="U47" s="73"/>
      <c r="V47" s="73"/>
      <c r="W47" s="73"/>
    </row>
    <row r="48" spans="1:23" s="22" customFormat="1" ht="14.25" x14ac:dyDescent="0.25">
      <c r="A48" s="25"/>
      <c r="B48" s="73"/>
      <c r="C48" s="73"/>
      <c r="D48" s="89"/>
      <c r="E48" s="81"/>
      <c r="F48" s="85"/>
      <c r="G48" s="80"/>
      <c r="H48" s="80"/>
      <c r="I48" s="80"/>
      <c r="J48" s="80"/>
      <c r="K48" s="96">
        <v>0.8</v>
      </c>
      <c r="L48" s="96">
        <v>0.8</v>
      </c>
      <c r="M48" s="96">
        <v>0.85</v>
      </c>
      <c r="N48" s="96">
        <v>0.9</v>
      </c>
      <c r="O48" s="96">
        <f t="shared" ref="O48:O53" si="6">N48</f>
        <v>0.9</v>
      </c>
      <c r="P48" s="81"/>
      <c r="Q48" s="81"/>
      <c r="R48" s="73"/>
      <c r="S48" s="73"/>
      <c r="T48" s="73"/>
      <c r="U48" s="73"/>
      <c r="V48" s="73"/>
      <c r="W48" s="73"/>
    </row>
    <row r="49" spans="1:23" s="22" customFormat="1" ht="52.5" customHeight="1" x14ac:dyDescent="0.25">
      <c r="A49" s="25"/>
      <c r="B49" s="73"/>
      <c r="C49" s="73"/>
      <c r="D49" s="89"/>
      <c r="E49" s="81"/>
      <c r="F49" s="16" t="s">
        <v>296</v>
      </c>
      <c r="G49" s="17" t="s">
        <v>297</v>
      </c>
      <c r="H49" s="17" t="s">
        <v>298</v>
      </c>
      <c r="I49" s="80"/>
      <c r="J49" s="18">
        <v>0.13</v>
      </c>
      <c r="K49" s="18">
        <v>0.13</v>
      </c>
      <c r="L49" s="18">
        <v>0.13</v>
      </c>
      <c r="M49" s="18">
        <v>0.13</v>
      </c>
      <c r="N49" s="18">
        <v>0.13</v>
      </c>
      <c r="O49" s="18">
        <v>0.13</v>
      </c>
      <c r="P49" s="81"/>
      <c r="Q49" s="81"/>
      <c r="R49" s="73"/>
      <c r="S49" s="73"/>
      <c r="T49" s="73"/>
      <c r="U49" s="73"/>
      <c r="V49" s="73"/>
      <c r="W49" s="73"/>
    </row>
    <row r="50" spans="1:23" s="22" customFormat="1" ht="78.75" customHeight="1" x14ac:dyDescent="0.25">
      <c r="A50" s="25"/>
      <c r="B50" s="73"/>
      <c r="C50" s="73"/>
      <c r="D50" s="89"/>
      <c r="E50" s="81"/>
      <c r="F50" s="16" t="s">
        <v>118</v>
      </c>
      <c r="G50" s="17" t="s">
        <v>299</v>
      </c>
      <c r="H50" s="17" t="s">
        <v>300</v>
      </c>
      <c r="I50" s="80"/>
      <c r="J50" s="18">
        <v>0</v>
      </c>
      <c r="K50" s="18">
        <v>0.2</v>
      </c>
      <c r="L50" s="18">
        <v>0.25</v>
      </c>
      <c r="M50" s="18">
        <v>0.27</v>
      </c>
      <c r="N50" s="18">
        <v>0.28000000000000003</v>
      </c>
      <c r="O50" s="18">
        <f>SUM(K50:N50)</f>
        <v>1</v>
      </c>
      <c r="P50" s="81"/>
      <c r="Q50" s="81"/>
      <c r="R50" s="73"/>
      <c r="S50" s="73"/>
      <c r="T50" s="73"/>
      <c r="U50" s="73"/>
      <c r="V50" s="73"/>
      <c r="W50" s="73"/>
    </row>
    <row r="51" spans="1:23" s="22" customFormat="1" ht="86.25" customHeight="1" x14ac:dyDescent="0.25">
      <c r="A51" s="25"/>
      <c r="B51" s="73"/>
      <c r="C51" s="73"/>
      <c r="D51" s="89"/>
      <c r="E51" s="17" t="s">
        <v>302</v>
      </c>
      <c r="F51" s="16" t="s">
        <v>304</v>
      </c>
      <c r="G51" s="17" t="s">
        <v>303</v>
      </c>
      <c r="H51" s="17" t="s">
        <v>305</v>
      </c>
      <c r="I51" s="80"/>
      <c r="J51" s="18">
        <v>0</v>
      </c>
      <c r="K51" s="18">
        <v>0.1</v>
      </c>
      <c r="L51" s="18">
        <v>0.3</v>
      </c>
      <c r="M51" s="18">
        <v>0.5</v>
      </c>
      <c r="N51" s="18">
        <v>0.7</v>
      </c>
      <c r="O51" s="18">
        <v>0.7</v>
      </c>
      <c r="R51" s="26"/>
      <c r="S51" s="26"/>
      <c r="T51" s="26"/>
      <c r="U51" s="26"/>
      <c r="V51" s="26"/>
      <c r="W51" s="26"/>
    </row>
    <row r="52" spans="1:23" s="22" customFormat="1" ht="129" customHeight="1" x14ac:dyDescent="0.25">
      <c r="A52" s="25"/>
      <c r="B52" s="73"/>
      <c r="C52" s="73"/>
      <c r="D52" s="27" t="s">
        <v>119</v>
      </c>
      <c r="E52" s="17" t="s">
        <v>120</v>
      </c>
      <c r="F52" s="16" t="s">
        <v>121</v>
      </c>
      <c r="G52" s="17" t="s">
        <v>122</v>
      </c>
      <c r="H52" s="17" t="s">
        <v>123</v>
      </c>
      <c r="I52" s="17" t="s">
        <v>301</v>
      </c>
      <c r="J52" s="18">
        <v>0</v>
      </c>
      <c r="K52" s="18">
        <v>0.8</v>
      </c>
      <c r="L52" s="18">
        <v>0.82</v>
      </c>
      <c r="M52" s="18">
        <v>0.84</v>
      </c>
      <c r="N52" s="18">
        <v>0.86</v>
      </c>
      <c r="O52" s="18">
        <f t="shared" si="6"/>
        <v>0.86</v>
      </c>
      <c r="P52" s="17" t="s">
        <v>28</v>
      </c>
      <c r="Q52" s="17"/>
      <c r="R52" s="25" t="s">
        <v>30</v>
      </c>
      <c r="S52" s="25"/>
      <c r="T52" s="25" t="s">
        <v>32</v>
      </c>
      <c r="U52" s="25"/>
      <c r="V52" s="25" t="s">
        <v>34</v>
      </c>
      <c r="W52" s="25"/>
    </row>
    <row r="53" spans="1:23" s="22" customFormat="1" ht="42.75" customHeight="1" x14ac:dyDescent="0.25">
      <c r="A53" s="25"/>
      <c r="B53" s="73"/>
      <c r="C53" s="73"/>
      <c r="D53" s="89" t="s">
        <v>124</v>
      </c>
      <c r="E53" s="17" t="s">
        <v>125</v>
      </c>
      <c r="F53" s="16" t="s">
        <v>126</v>
      </c>
      <c r="G53" s="17" t="s">
        <v>24</v>
      </c>
      <c r="H53" s="17" t="s">
        <v>25</v>
      </c>
      <c r="I53" s="80" t="s">
        <v>127</v>
      </c>
      <c r="J53" s="17">
        <v>0</v>
      </c>
      <c r="K53" s="18">
        <v>0.5</v>
      </c>
      <c r="L53" s="18">
        <v>0.5</v>
      </c>
      <c r="M53" s="18">
        <v>0</v>
      </c>
      <c r="N53" s="18">
        <f>SUM(K53:M53)</f>
        <v>1</v>
      </c>
      <c r="O53" s="18">
        <f t="shared" si="6"/>
        <v>1</v>
      </c>
      <c r="P53" s="80" t="s">
        <v>128</v>
      </c>
      <c r="Q53" s="80" t="s">
        <v>129</v>
      </c>
      <c r="R53" s="72" t="s">
        <v>130</v>
      </c>
      <c r="S53" s="72" t="s">
        <v>131</v>
      </c>
      <c r="T53" s="72" t="s">
        <v>132</v>
      </c>
      <c r="U53" s="72" t="s">
        <v>133</v>
      </c>
      <c r="V53" s="72" t="s">
        <v>134</v>
      </c>
      <c r="W53" s="72" t="s">
        <v>135</v>
      </c>
    </row>
    <row r="54" spans="1:23" s="22" customFormat="1" ht="43.5" customHeight="1" x14ac:dyDescent="0.25">
      <c r="A54" s="25"/>
      <c r="B54" s="73"/>
      <c r="C54" s="73"/>
      <c r="D54" s="73"/>
      <c r="E54" s="80" t="s">
        <v>136</v>
      </c>
      <c r="F54" s="84" t="s">
        <v>137</v>
      </c>
      <c r="G54" s="80" t="s">
        <v>319</v>
      </c>
      <c r="H54" s="80" t="s">
        <v>327</v>
      </c>
      <c r="I54" s="81"/>
      <c r="J54" s="75">
        <v>100</v>
      </c>
      <c r="K54" s="77">
        <f>+J54*0.2+J54</f>
        <v>120</v>
      </c>
      <c r="L54" s="77">
        <f t="shared" ref="L54:N54" si="7">+K54*0.2+K54</f>
        <v>144</v>
      </c>
      <c r="M54" s="77">
        <f t="shared" si="7"/>
        <v>172.8</v>
      </c>
      <c r="N54" s="77">
        <f t="shared" si="7"/>
        <v>207.36</v>
      </c>
      <c r="O54" s="79">
        <f>+N54</f>
        <v>207.36</v>
      </c>
      <c r="P54" s="81"/>
      <c r="Q54" s="81"/>
      <c r="R54" s="73"/>
      <c r="S54" s="73"/>
      <c r="T54" s="73"/>
      <c r="U54" s="73"/>
      <c r="V54" s="73"/>
      <c r="W54" s="73"/>
    </row>
    <row r="55" spans="1:23" s="22" customFormat="1" ht="55.5" customHeight="1" x14ac:dyDescent="0.25">
      <c r="A55" s="25"/>
      <c r="B55" s="73"/>
      <c r="C55" s="73"/>
      <c r="D55" s="73"/>
      <c r="E55" s="81"/>
      <c r="F55" s="85"/>
      <c r="G55" s="81"/>
      <c r="H55" s="81"/>
      <c r="I55" s="81"/>
      <c r="J55" s="76"/>
      <c r="K55" s="78"/>
      <c r="L55" s="78"/>
      <c r="M55" s="78"/>
      <c r="N55" s="78"/>
      <c r="O55" s="76"/>
      <c r="P55" s="81"/>
      <c r="Q55" s="81"/>
      <c r="R55" s="73"/>
      <c r="S55" s="73"/>
      <c r="T55" s="73"/>
      <c r="U55" s="73"/>
      <c r="V55" s="73"/>
      <c r="W55" s="73"/>
    </row>
    <row r="56" spans="1:23" s="22" customFormat="1" ht="62.25" customHeight="1" x14ac:dyDescent="0.25">
      <c r="A56" s="25"/>
      <c r="B56" s="73"/>
      <c r="C56" s="73"/>
      <c r="D56" s="73"/>
      <c r="E56" s="17" t="s">
        <v>138</v>
      </c>
      <c r="F56" s="16" t="s">
        <v>139</v>
      </c>
      <c r="G56" s="17" t="s">
        <v>322</v>
      </c>
      <c r="H56" s="17" t="s">
        <v>323</v>
      </c>
      <c r="I56" s="81"/>
      <c r="J56" s="18">
        <v>0</v>
      </c>
      <c r="K56" s="23">
        <v>20</v>
      </c>
      <c r="L56" s="23">
        <v>30</v>
      </c>
      <c r="M56" s="23">
        <v>50</v>
      </c>
      <c r="N56" s="23">
        <v>70</v>
      </c>
      <c r="O56" s="21">
        <f>+N56</f>
        <v>70</v>
      </c>
      <c r="P56" s="81"/>
      <c r="Q56" s="81"/>
      <c r="R56" s="73"/>
      <c r="S56" s="73"/>
      <c r="T56" s="73"/>
      <c r="U56" s="73"/>
      <c r="V56" s="73"/>
      <c r="W56" s="73"/>
    </row>
    <row r="57" spans="1:23" s="22" customFormat="1" ht="76.5" customHeight="1" x14ac:dyDescent="0.25">
      <c r="A57" s="25"/>
      <c r="B57" s="73"/>
      <c r="C57" s="73"/>
      <c r="D57" s="73"/>
      <c r="E57" s="17" t="s">
        <v>140</v>
      </c>
      <c r="F57" s="16" t="s">
        <v>141</v>
      </c>
      <c r="G57" s="17" t="s">
        <v>142</v>
      </c>
      <c r="H57" s="17" t="s">
        <v>143</v>
      </c>
      <c r="I57" s="81"/>
      <c r="J57" s="24">
        <v>35000000</v>
      </c>
      <c r="K57" s="18">
        <v>0.15</v>
      </c>
      <c r="L57" s="18">
        <v>0.2</v>
      </c>
      <c r="M57" s="18">
        <v>0.25</v>
      </c>
      <c r="N57" s="18">
        <v>0.3</v>
      </c>
      <c r="O57" s="18">
        <v>0.3</v>
      </c>
      <c r="P57" s="81"/>
      <c r="Q57" s="81"/>
      <c r="R57" s="73"/>
      <c r="S57" s="73"/>
      <c r="T57" s="73"/>
      <c r="U57" s="73"/>
      <c r="V57" s="73"/>
      <c r="W57" s="73"/>
    </row>
    <row r="58" spans="1:23" s="22" customFormat="1" ht="42.6" customHeight="1" x14ac:dyDescent="0.25">
      <c r="A58" s="25"/>
      <c r="B58" s="73"/>
      <c r="C58" s="73"/>
      <c r="D58" s="73"/>
      <c r="E58" s="80" t="s">
        <v>144</v>
      </c>
      <c r="F58" s="16" t="s">
        <v>324</v>
      </c>
      <c r="G58" s="17" t="s">
        <v>325</v>
      </c>
      <c r="H58" s="17" t="s">
        <v>326</v>
      </c>
      <c r="I58" s="81"/>
      <c r="J58" s="17">
        <v>5</v>
      </c>
      <c r="K58" s="18">
        <v>0.5</v>
      </c>
      <c r="L58" s="18">
        <v>0.7</v>
      </c>
      <c r="M58" s="18">
        <v>0.95</v>
      </c>
      <c r="N58" s="18">
        <v>1</v>
      </c>
      <c r="O58" s="18">
        <v>1</v>
      </c>
      <c r="P58" s="81"/>
      <c r="Q58" s="81"/>
      <c r="R58" s="73"/>
      <c r="S58" s="73"/>
      <c r="T58" s="73"/>
      <c r="U58" s="73"/>
      <c r="V58" s="73"/>
      <c r="W58" s="73"/>
    </row>
    <row r="59" spans="1:23" s="22" customFormat="1" ht="37.5" customHeight="1" x14ac:dyDescent="0.25">
      <c r="A59" s="25"/>
      <c r="B59" s="73"/>
      <c r="C59" s="73"/>
      <c r="D59" s="73"/>
      <c r="E59" s="81"/>
      <c r="F59" s="16" t="s">
        <v>145</v>
      </c>
      <c r="G59" s="17" t="s">
        <v>146</v>
      </c>
      <c r="H59" s="17" t="s">
        <v>147</v>
      </c>
      <c r="I59" s="81"/>
      <c r="J59" s="17">
        <v>50</v>
      </c>
      <c r="K59" s="17">
        <v>60</v>
      </c>
      <c r="L59" s="17">
        <v>70</v>
      </c>
      <c r="M59" s="17">
        <v>80</v>
      </c>
      <c r="N59" s="17">
        <v>90</v>
      </c>
      <c r="O59" s="17">
        <f>K59+L59+M59+N59</f>
        <v>300</v>
      </c>
      <c r="P59" s="81"/>
      <c r="Q59" s="81"/>
      <c r="R59" s="73"/>
      <c r="S59" s="73"/>
      <c r="T59" s="73"/>
      <c r="U59" s="73"/>
      <c r="V59" s="73"/>
      <c r="W59" s="73"/>
    </row>
    <row r="60" spans="1:23" s="13" customFormat="1" ht="14.25" customHeight="1" x14ac:dyDescent="0.25">
      <c r="A60" s="8"/>
      <c r="B60" s="10"/>
      <c r="C60" s="10"/>
      <c r="D60" s="9"/>
      <c r="E60" s="8"/>
      <c r="F60" s="4"/>
      <c r="G60" s="8"/>
      <c r="H60" s="8"/>
      <c r="I60" s="8"/>
      <c r="J60" s="8"/>
      <c r="K60" s="8"/>
      <c r="L60" s="8"/>
      <c r="M60" s="8"/>
      <c r="N60" s="8"/>
      <c r="O60" s="8"/>
      <c r="P60" s="25"/>
      <c r="Q60" s="25"/>
      <c r="R60" s="25"/>
      <c r="S60" s="25"/>
      <c r="T60" s="25"/>
      <c r="U60" s="25"/>
      <c r="V60" s="25"/>
      <c r="W60" s="25"/>
    </row>
    <row r="61" spans="1:23" s="13" customFormat="1" ht="14.25" customHeight="1" x14ac:dyDescent="0.25">
      <c r="A61" s="8"/>
      <c r="B61" s="9"/>
      <c r="C61" s="9"/>
      <c r="D61" s="8"/>
      <c r="E61" s="8"/>
      <c r="F61" s="4"/>
      <c r="G61" s="8"/>
      <c r="H61" s="8"/>
      <c r="I61" s="8"/>
      <c r="J61" s="8"/>
      <c r="K61" s="8"/>
      <c r="L61" s="8"/>
      <c r="M61" s="8"/>
      <c r="N61" s="8"/>
      <c r="O61" s="8"/>
      <c r="P61" s="25"/>
      <c r="Q61" s="25"/>
      <c r="R61" s="25"/>
      <c r="S61" s="25"/>
      <c r="T61" s="25"/>
      <c r="U61" s="25"/>
      <c r="V61" s="25"/>
      <c r="W61" s="25"/>
    </row>
    <row r="62" spans="1:23" s="13" customFormat="1" ht="14.25" customHeight="1" x14ac:dyDescent="0.25">
      <c r="A62" s="8"/>
      <c r="B62" s="9"/>
      <c r="C62" s="9"/>
      <c r="D62" s="8"/>
      <c r="E62" s="8"/>
      <c r="F62" s="4"/>
      <c r="G62" s="8"/>
      <c r="H62" s="8"/>
      <c r="I62" s="8"/>
      <c r="J62" s="8"/>
      <c r="K62" s="8"/>
      <c r="L62" s="8"/>
      <c r="M62" s="8"/>
      <c r="N62" s="8"/>
      <c r="O62" s="8"/>
      <c r="P62" s="25"/>
      <c r="Q62" s="25"/>
      <c r="R62" s="25"/>
      <c r="S62" s="25"/>
      <c r="T62" s="25"/>
      <c r="U62" s="25"/>
      <c r="V62" s="25"/>
      <c r="W62" s="25"/>
    </row>
    <row r="63" spans="1:23" s="13" customFormat="1" ht="14.25" customHeight="1" x14ac:dyDescent="0.25">
      <c r="A63" s="8"/>
      <c r="B63" s="9"/>
      <c r="C63" s="9"/>
      <c r="D63" s="8"/>
      <c r="E63" s="8"/>
      <c r="F63" s="4"/>
      <c r="G63" s="8"/>
      <c r="H63" s="8"/>
      <c r="I63" s="8"/>
      <c r="J63" s="8"/>
      <c r="K63" s="8"/>
      <c r="L63" s="8"/>
      <c r="M63" s="8"/>
      <c r="N63" s="8"/>
      <c r="O63" s="8"/>
      <c r="P63" s="25"/>
      <c r="Q63" s="25"/>
      <c r="R63" s="25"/>
      <c r="S63" s="25"/>
      <c r="T63" s="25"/>
      <c r="U63" s="25"/>
      <c r="V63" s="25"/>
      <c r="W63" s="25"/>
    </row>
    <row r="64" spans="1:23" s="13" customFormat="1" ht="14.25" customHeight="1" x14ac:dyDescent="0.25">
      <c r="A64" s="8"/>
      <c r="B64" s="9"/>
      <c r="C64" s="9"/>
      <c r="D64" s="8"/>
      <c r="E64" s="8"/>
      <c r="F64" s="4"/>
      <c r="G64" s="8"/>
      <c r="H64" s="8"/>
      <c r="I64" s="8"/>
      <c r="J64" s="8"/>
      <c r="K64" s="8"/>
      <c r="L64" s="8"/>
      <c r="M64" s="8"/>
      <c r="N64" s="8"/>
      <c r="O64" s="8"/>
      <c r="P64" s="25"/>
      <c r="Q64" s="25"/>
      <c r="R64" s="25"/>
      <c r="S64" s="25"/>
      <c r="T64" s="25"/>
      <c r="U64" s="25"/>
      <c r="V64" s="25"/>
      <c r="W64" s="25"/>
    </row>
    <row r="65" spans="1:23" s="13" customFormat="1" ht="14.25" customHeight="1" x14ac:dyDescent="0.25">
      <c r="A65" s="8"/>
      <c r="B65" s="9"/>
      <c r="C65" s="9"/>
      <c r="D65" s="8"/>
      <c r="E65" s="8"/>
      <c r="F65" s="4"/>
      <c r="G65" s="8"/>
      <c r="H65" s="8"/>
      <c r="I65" s="8"/>
      <c r="J65" s="8"/>
      <c r="K65" s="8"/>
      <c r="L65" s="8"/>
      <c r="M65" s="8"/>
      <c r="N65" s="8"/>
      <c r="O65" s="8"/>
      <c r="P65" s="25"/>
      <c r="Q65" s="25"/>
      <c r="R65" s="25"/>
      <c r="S65" s="25"/>
      <c r="T65" s="25"/>
      <c r="U65" s="25"/>
      <c r="V65" s="25"/>
      <c r="W65" s="25"/>
    </row>
    <row r="66" spans="1:23" s="13" customFormat="1" ht="14.25" customHeight="1" x14ac:dyDescent="0.25">
      <c r="A66" s="8"/>
      <c r="B66" s="9"/>
      <c r="C66" s="9"/>
      <c r="D66" s="8"/>
      <c r="E66" s="8"/>
      <c r="F66" s="4"/>
      <c r="G66" s="8"/>
      <c r="H66" s="8"/>
      <c r="I66" s="8"/>
      <c r="J66" s="8"/>
      <c r="K66" s="8"/>
      <c r="L66" s="8"/>
      <c r="M66" s="8"/>
      <c r="N66" s="8"/>
      <c r="O66" s="8"/>
      <c r="P66" s="25"/>
      <c r="Q66" s="25"/>
      <c r="R66" s="25"/>
      <c r="S66" s="25"/>
      <c r="T66" s="25"/>
      <c r="U66" s="25"/>
      <c r="V66" s="25"/>
      <c r="W66" s="25"/>
    </row>
    <row r="67" spans="1:23" s="13" customFormat="1" ht="14.25" customHeight="1" x14ac:dyDescent="0.25">
      <c r="A67" s="8"/>
      <c r="B67" s="9"/>
      <c r="C67" s="9"/>
      <c r="D67" s="8"/>
      <c r="E67" s="8"/>
      <c r="F67" s="4"/>
      <c r="G67" s="8"/>
      <c r="H67" s="8"/>
      <c r="I67" s="8"/>
      <c r="J67" s="8"/>
      <c r="K67" s="8"/>
      <c r="L67" s="8"/>
      <c r="M67" s="8"/>
      <c r="N67" s="8"/>
      <c r="O67" s="8"/>
      <c r="P67" s="25"/>
      <c r="Q67" s="25"/>
      <c r="R67" s="25"/>
      <c r="S67" s="25"/>
      <c r="T67" s="25"/>
      <c r="U67" s="25"/>
      <c r="V67" s="25"/>
      <c r="W67" s="25"/>
    </row>
    <row r="68" spans="1:23" ht="14.25" customHeight="1" x14ac:dyDescent="0.25">
      <c r="A68" s="5"/>
      <c r="B68" s="12"/>
      <c r="C68" s="12"/>
      <c r="D68" s="5"/>
      <c r="E68" s="5"/>
      <c r="F68" s="14"/>
      <c r="G68" s="5"/>
      <c r="H68" s="5"/>
      <c r="I68" s="5"/>
      <c r="J68" s="5"/>
      <c r="K68" s="5"/>
      <c r="L68" s="5"/>
      <c r="M68" s="5"/>
      <c r="N68" s="5"/>
      <c r="O68" s="5"/>
      <c r="P68" s="25"/>
      <c r="Q68" s="25"/>
      <c r="R68" s="25"/>
      <c r="S68" s="25"/>
      <c r="T68" s="25"/>
      <c r="U68" s="25"/>
      <c r="V68" s="25"/>
      <c r="W68" s="25"/>
    </row>
    <row r="69" spans="1:23" ht="14.25" customHeight="1" x14ac:dyDescent="0.25">
      <c r="A69" s="5"/>
      <c r="B69" s="12"/>
      <c r="C69" s="12"/>
      <c r="D69" s="5"/>
      <c r="E69" s="5"/>
      <c r="F69" s="14"/>
      <c r="G69" s="5"/>
      <c r="H69" s="5"/>
      <c r="I69" s="5"/>
      <c r="J69" s="5"/>
      <c r="K69" s="5"/>
      <c r="L69" s="5"/>
      <c r="M69" s="5"/>
      <c r="N69" s="5"/>
      <c r="O69" s="5"/>
      <c r="P69" s="25"/>
      <c r="Q69" s="25"/>
      <c r="R69" s="25"/>
      <c r="S69" s="25"/>
      <c r="T69" s="25"/>
      <c r="U69" s="25"/>
      <c r="V69" s="25"/>
      <c r="W69" s="25"/>
    </row>
    <row r="70" spans="1:23" ht="14.25" customHeight="1" x14ac:dyDescent="0.25">
      <c r="A70" s="5"/>
      <c r="B70" s="12"/>
      <c r="C70" s="12"/>
      <c r="D70" s="5"/>
      <c r="E70" s="5"/>
      <c r="F70" s="14"/>
      <c r="G70" s="5"/>
      <c r="H70" s="5"/>
      <c r="I70" s="5"/>
      <c r="J70" s="5"/>
      <c r="K70" s="5"/>
      <c r="L70" s="5"/>
      <c r="M70" s="5"/>
      <c r="N70" s="5"/>
      <c r="O70" s="5"/>
      <c r="P70" s="25"/>
      <c r="Q70" s="25"/>
      <c r="R70" s="25"/>
      <c r="S70" s="25"/>
      <c r="T70" s="25"/>
      <c r="U70" s="25"/>
      <c r="V70" s="25"/>
      <c r="W70" s="25"/>
    </row>
    <row r="71" spans="1:23" ht="14.25" customHeight="1" x14ac:dyDescent="0.25">
      <c r="A71" s="5"/>
      <c r="B71" s="12"/>
      <c r="C71" s="12"/>
      <c r="D71" s="5"/>
      <c r="E71" s="5"/>
      <c r="F71" s="14"/>
      <c r="G71" s="5"/>
      <c r="H71" s="5"/>
      <c r="I71" s="5"/>
      <c r="J71" s="5"/>
      <c r="K71" s="5"/>
      <c r="L71" s="5"/>
      <c r="M71" s="5"/>
      <c r="N71" s="5"/>
      <c r="O71" s="5"/>
      <c r="P71" s="25"/>
      <c r="Q71" s="25"/>
      <c r="R71" s="25"/>
      <c r="S71" s="25"/>
      <c r="T71" s="25"/>
      <c r="U71" s="25"/>
      <c r="V71" s="25"/>
      <c r="W71" s="25"/>
    </row>
    <row r="72" spans="1:23" ht="14.25" customHeight="1" x14ac:dyDescent="0.25">
      <c r="A72" s="5"/>
      <c r="B72" s="12"/>
      <c r="C72" s="12"/>
      <c r="D72" s="5"/>
      <c r="E72" s="5"/>
      <c r="F72" s="14"/>
      <c r="G72" s="5"/>
      <c r="H72" s="5"/>
      <c r="I72" s="5"/>
      <c r="J72" s="5"/>
      <c r="K72" s="5"/>
      <c r="L72" s="5"/>
      <c r="M72" s="5"/>
      <c r="N72" s="5"/>
      <c r="O72" s="5"/>
      <c r="P72" s="25"/>
      <c r="Q72" s="25"/>
      <c r="R72" s="25"/>
      <c r="S72" s="25"/>
      <c r="T72" s="25"/>
      <c r="U72" s="25"/>
      <c r="V72" s="25"/>
      <c r="W72" s="25"/>
    </row>
    <row r="73" spans="1:23" ht="14.25" customHeight="1" x14ac:dyDescent="0.25">
      <c r="A73" s="5"/>
      <c r="B73" s="12"/>
      <c r="C73" s="12"/>
      <c r="D73" s="5"/>
      <c r="E73" s="5"/>
      <c r="F73" s="14"/>
      <c r="G73" s="5"/>
      <c r="H73" s="5"/>
      <c r="I73" s="5"/>
      <c r="J73" s="5"/>
      <c r="K73" s="5"/>
      <c r="L73" s="5"/>
      <c r="M73" s="5"/>
      <c r="N73" s="5"/>
      <c r="O73" s="5"/>
      <c r="P73" s="25"/>
      <c r="Q73" s="25"/>
      <c r="R73" s="25"/>
      <c r="S73" s="25"/>
      <c r="T73" s="25"/>
      <c r="U73" s="25"/>
      <c r="V73" s="25"/>
      <c r="W73" s="25"/>
    </row>
    <row r="74" spans="1:23" ht="14.25" customHeight="1" x14ac:dyDescent="0.25">
      <c r="A74" s="5"/>
      <c r="B74" s="12"/>
      <c r="C74" s="12"/>
      <c r="D74" s="5"/>
      <c r="E74" s="5"/>
      <c r="F74" s="14"/>
      <c r="G74" s="5"/>
      <c r="H74" s="5"/>
      <c r="I74" s="5"/>
      <c r="J74" s="5"/>
      <c r="K74" s="5"/>
      <c r="L74" s="5"/>
      <c r="M74" s="5"/>
      <c r="N74" s="5"/>
      <c r="O74" s="5"/>
      <c r="P74" s="25"/>
      <c r="Q74" s="25"/>
      <c r="R74" s="25"/>
      <c r="S74" s="25"/>
      <c r="T74" s="25"/>
      <c r="U74" s="25"/>
      <c r="V74" s="25"/>
      <c r="W74" s="25"/>
    </row>
    <row r="75" spans="1:23" ht="14.25" customHeight="1" x14ac:dyDescent="0.25">
      <c r="A75" s="5"/>
      <c r="B75" s="12"/>
      <c r="C75" s="12"/>
      <c r="D75" s="5"/>
      <c r="E75" s="5"/>
      <c r="F75" s="14"/>
      <c r="G75" s="5"/>
      <c r="H75" s="5"/>
      <c r="I75" s="5"/>
      <c r="J75" s="5"/>
      <c r="K75" s="5"/>
      <c r="L75" s="5"/>
      <c r="M75" s="5"/>
      <c r="N75" s="5"/>
      <c r="O75" s="5"/>
      <c r="P75" s="25"/>
      <c r="Q75" s="25"/>
      <c r="R75" s="25"/>
      <c r="S75" s="25"/>
      <c r="T75" s="25"/>
      <c r="U75" s="25"/>
      <c r="V75" s="25"/>
      <c r="W75" s="25"/>
    </row>
    <row r="76" spans="1:23" ht="14.25" customHeight="1" x14ac:dyDescent="0.25">
      <c r="A76" s="5"/>
      <c r="B76" s="12"/>
      <c r="C76" s="12"/>
      <c r="D76" s="5"/>
      <c r="E76" s="5"/>
      <c r="F76" s="14"/>
      <c r="G76" s="5"/>
      <c r="H76" s="5"/>
      <c r="I76" s="5"/>
      <c r="J76" s="5"/>
      <c r="K76" s="5"/>
      <c r="L76" s="5"/>
      <c r="M76" s="5"/>
      <c r="N76" s="5"/>
      <c r="O76" s="5"/>
      <c r="P76" s="25"/>
      <c r="Q76" s="25"/>
      <c r="R76" s="25"/>
      <c r="S76" s="25"/>
      <c r="T76" s="25"/>
      <c r="U76" s="25"/>
      <c r="V76" s="25"/>
      <c r="W76" s="25"/>
    </row>
    <row r="77" spans="1:23" ht="14.25" customHeight="1" x14ac:dyDescent="0.25">
      <c r="A77" s="5"/>
      <c r="B77" s="12"/>
      <c r="C77" s="12"/>
      <c r="D77" s="5"/>
      <c r="E77" s="5"/>
      <c r="F77" s="14"/>
      <c r="G77" s="5"/>
      <c r="H77" s="5"/>
      <c r="I77" s="5"/>
      <c r="J77" s="5"/>
      <c r="K77" s="5"/>
      <c r="L77" s="5"/>
      <c r="M77" s="5"/>
      <c r="N77" s="5"/>
      <c r="O77" s="5"/>
      <c r="P77" s="25"/>
      <c r="Q77" s="25"/>
      <c r="R77" s="25"/>
      <c r="S77" s="25"/>
      <c r="T77" s="25"/>
      <c r="U77" s="25"/>
      <c r="V77" s="25"/>
      <c r="W77" s="25"/>
    </row>
    <row r="78" spans="1:23" ht="14.25" customHeight="1" x14ac:dyDescent="0.25">
      <c r="A78" s="5"/>
      <c r="B78" s="12"/>
      <c r="C78" s="12"/>
      <c r="D78" s="5"/>
      <c r="E78" s="5"/>
      <c r="F78" s="14"/>
      <c r="G78" s="5"/>
      <c r="H78" s="5"/>
      <c r="I78" s="5"/>
      <c r="J78" s="5"/>
      <c r="K78" s="5"/>
      <c r="L78" s="5"/>
      <c r="M78" s="5"/>
      <c r="N78" s="5"/>
      <c r="O78" s="5"/>
      <c r="P78" s="25"/>
      <c r="Q78" s="25"/>
      <c r="R78" s="25"/>
      <c r="S78" s="25"/>
      <c r="T78" s="25"/>
      <c r="U78" s="25"/>
      <c r="V78" s="25"/>
      <c r="W78" s="25"/>
    </row>
    <row r="79" spans="1:23" ht="14.25" customHeight="1" x14ac:dyDescent="0.25">
      <c r="A79" s="5"/>
      <c r="B79" s="12"/>
      <c r="C79" s="12"/>
      <c r="D79" s="5"/>
      <c r="E79" s="5"/>
      <c r="F79" s="14"/>
      <c r="G79" s="5"/>
      <c r="H79" s="5"/>
      <c r="I79" s="5"/>
      <c r="J79" s="5"/>
      <c r="K79" s="5"/>
      <c r="L79" s="5"/>
      <c r="M79" s="5"/>
      <c r="N79" s="5"/>
      <c r="O79" s="5"/>
      <c r="P79" s="25"/>
      <c r="Q79" s="25"/>
      <c r="R79" s="25"/>
      <c r="S79" s="25"/>
      <c r="T79" s="25"/>
      <c r="U79" s="25"/>
      <c r="V79" s="25"/>
      <c r="W79" s="25"/>
    </row>
    <row r="80" spans="1:23" ht="14.25" customHeight="1" x14ac:dyDescent="0.25">
      <c r="A80" s="5"/>
      <c r="B80" s="12"/>
      <c r="C80" s="12"/>
      <c r="D80" s="5"/>
      <c r="E80" s="5"/>
      <c r="F80" s="14"/>
      <c r="G80" s="5"/>
      <c r="H80" s="5"/>
      <c r="I80" s="5"/>
      <c r="J80" s="5"/>
      <c r="K80" s="5"/>
      <c r="L80" s="5"/>
      <c r="M80" s="5"/>
      <c r="N80" s="5"/>
      <c r="O80" s="5"/>
      <c r="P80" s="25"/>
      <c r="Q80" s="25"/>
      <c r="R80" s="25"/>
      <c r="S80" s="25"/>
      <c r="T80" s="25"/>
      <c r="U80" s="25"/>
      <c r="V80" s="25"/>
      <c r="W80" s="25"/>
    </row>
    <row r="81" spans="1:23" ht="14.25" customHeight="1" x14ac:dyDescent="0.25">
      <c r="A81" s="5"/>
      <c r="B81" s="12"/>
      <c r="C81" s="12"/>
      <c r="D81" s="5"/>
      <c r="E81" s="5"/>
      <c r="F81" s="14"/>
      <c r="G81" s="5"/>
      <c r="H81" s="5"/>
      <c r="I81" s="5"/>
      <c r="J81" s="5"/>
      <c r="K81" s="5"/>
      <c r="L81" s="5"/>
      <c r="M81" s="5"/>
      <c r="N81" s="5"/>
      <c r="O81" s="5"/>
      <c r="P81" s="25"/>
      <c r="Q81" s="25"/>
      <c r="R81" s="25"/>
      <c r="S81" s="25"/>
      <c r="T81" s="25"/>
      <c r="U81" s="25"/>
      <c r="V81" s="25"/>
      <c r="W81" s="25"/>
    </row>
    <row r="82" spans="1:23" ht="14.25" customHeight="1" x14ac:dyDescent="0.25">
      <c r="A82" s="5"/>
      <c r="B82" s="12"/>
      <c r="C82" s="12"/>
      <c r="D82" s="5"/>
      <c r="E82" s="5"/>
      <c r="F82" s="14"/>
      <c r="G82" s="5"/>
      <c r="H82" s="5"/>
      <c r="I82" s="5"/>
      <c r="J82" s="5"/>
      <c r="K82" s="5"/>
      <c r="L82" s="5"/>
      <c r="M82" s="5"/>
      <c r="N82" s="5"/>
      <c r="O82" s="5"/>
      <c r="P82" s="25"/>
      <c r="Q82" s="25"/>
      <c r="R82" s="25"/>
      <c r="S82" s="25"/>
      <c r="T82" s="25"/>
      <c r="U82" s="25"/>
      <c r="V82" s="25"/>
      <c r="W82" s="25"/>
    </row>
    <row r="83" spans="1:23" ht="14.25" customHeight="1" x14ac:dyDescent="0.25">
      <c r="A83" s="5"/>
      <c r="B83" s="12"/>
      <c r="C83" s="12"/>
      <c r="D83" s="5"/>
      <c r="E83" s="5"/>
      <c r="F83" s="14"/>
      <c r="G83" s="5"/>
      <c r="H83" s="5"/>
      <c r="I83" s="5"/>
      <c r="J83" s="5"/>
      <c r="K83" s="5"/>
      <c r="L83" s="5"/>
      <c r="M83" s="5"/>
      <c r="N83" s="5"/>
      <c r="O83" s="5"/>
      <c r="P83" s="25"/>
      <c r="Q83" s="25"/>
      <c r="R83" s="25"/>
      <c r="S83" s="25"/>
      <c r="T83" s="25"/>
      <c r="U83" s="25"/>
      <c r="V83" s="25"/>
      <c r="W83" s="25"/>
    </row>
    <row r="84" spans="1:23" ht="14.25" customHeight="1" x14ac:dyDescent="0.25">
      <c r="A84" s="5"/>
      <c r="B84" s="12"/>
      <c r="C84" s="12"/>
      <c r="D84" s="5"/>
      <c r="E84" s="5"/>
      <c r="F84" s="14"/>
      <c r="G84" s="5"/>
      <c r="H84" s="5"/>
      <c r="I84" s="5"/>
      <c r="J84" s="5"/>
      <c r="K84" s="5"/>
      <c r="L84" s="5"/>
      <c r="M84" s="5"/>
      <c r="N84" s="5"/>
      <c r="O84" s="5"/>
      <c r="P84" s="25"/>
      <c r="Q84" s="25"/>
      <c r="R84" s="25"/>
      <c r="S84" s="25"/>
      <c r="T84" s="25"/>
      <c r="U84" s="25"/>
      <c r="V84" s="25"/>
      <c r="W84" s="25"/>
    </row>
    <row r="85" spans="1:23" ht="14.25" customHeight="1" x14ac:dyDescent="0.25">
      <c r="A85" s="5"/>
      <c r="B85" s="12"/>
      <c r="C85" s="12"/>
      <c r="D85" s="5"/>
      <c r="E85" s="5"/>
      <c r="F85" s="14"/>
      <c r="G85" s="5"/>
      <c r="H85" s="5"/>
      <c r="I85" s="5"/>
      <c r="J85" s="5"/>
      <c r="K85" s="5"/>
      <c r="L85" s="5"/>
      <c r="M85" s="5"/>
      <c r="N85" s="5"/>
      <c r="O85" s="5"/>
      <c r="P85" s="25"/>
      <c r="Q85" s="25"/>
      <c r="R85" s="25"/>
      <c r="S85" s="25"/>
      <c r="T85" s="25"/>
      <c r="U85" s="25"/>
      <c r="V85" s="25"/>
      <c r="W85" s="25"/>
    </row>
    <row r="86" spans="1:23" ht="14.25" customHeight="1" x14ac:dyDescent="0.25">
      <c r="A86" s="5"/>
      <c r="B86" s="12"/>
      <c r="C86" s="12"/>
      <c r="D86" s="5"/>
      <c r="E86" s="5"/>
      <c r="F86" s="14"/>
      <c r="G86" s="5"/>
      <c r="H86" s="5"/>
      <c r="I86" s="5"/>
      <c r="J86" s="5"/>
      <c r="K86" s="5"/>
      <c r="L86" s="5"/>
      <c r="M86" s="5"/>
      <c r="N86" s="5"/>
      <c r="O86" s="5"/>
      <c r="P86" s="25"/>
      <c r="Q86" s="25"/>
      <c r="R86" s="25"/>
      <c r="S86" s="25"/>
      <c r="T86" s="25"/>
      <c r="U86" s="25"/>
      <c r="V86" s="25"/>
      <c r="W86" s="25"/>
    </row>
    <row r="87" spans="1:23" ht="14.25" customHeight="1" x14ac:dyDescent="0.25">
      <c r="A87" s="5"/>
      <c r="B87" s="12"/>
      <c r="C87" s="12"/>
      <c r="D87" s="5"/>
      <c r="E87" s="5"/>
      <c r="F87" s="14"/>
      <c r="G87" s="5"/>
      <c r="H87" s="5"/>
      <c r="I87" s="5"/>
      <c r="J87" s="5"/>
      <c r="K87" s="5"/>
      <c r="L87" s="5"/>
      <c r="M87" s="5"/>
      <c r="N87" s="5"/>
      <c r="O87" s="5"/>
      <c r="P87" s="25"/>
      <c r="Q87" s="25"/>
      <c r="R87" s="25"/>
      <c r="S87" s="25"/>
      <c r="T87" s="25"/>
      <c r="U87" s="25"/>
      <c r="V87" s="25"/>
      <c r="W87" s="25"/>
    </row>
    <row r="88" spans="1:23" ht="14.25" customHeight="1" x14ac:dyDescent="0.25">
      <c r="A88" s="5"/>
      <c r="B88" s="12"/>
      <c r="C88" s="12"/>
      <c r="D88" s="5"/>
      <c r="E88" s="5"/>
      <c r="F88" s="14"/>
      <c r="G88" s="5"/>
      <c r="H88" s="5"/>
      <c r="I88" s="5"/>
      <c r="J88" s="5"/>
      <c r="K88" s="5"/>
      <c r="L88" s="5"/>
      <c r="M88" s="5"/>
      <c r="N88" s="5"/>
      <c r="O88" s="5"/>
      <c r="P88" s="25"/>
      <c r="Q88" s="25"/>
      <c r="R88" s="25"/>
      <c r="S88" s="25"/>
      <c r="T88" s="25"/>
      <c r="U88" s="25"/>
      <c r="V88" s="25"/>
      <c r="W88" s="25"/>
    </row>
    <row r="89" spans="1:23" ht="14.25" customHeight="1" x14ac:dyDescent="0.25">
      <c r="A89" s="5"/>
      <c r="B89" s="12"/>
      <c r="C89" s="12"/>
      <c r="D89" s="5"/>
      <c r="E89" s="5"/>
      <c r="F89" s="14"/>
      <c r="G89" s="5"/>
      <c r="H89" s="5"/>
      <c r="I89" s="5"/>
      <c r="J89" s="5"/>
      <c r="K89" s="5"/>
      <c r="L89" s="5"/>
      <c r="M89" s="5"/>
      <c r="N89" s="5"/>
      <c r="O89" s="5"/>
      <c r="P89" s="25"/>
      <c r="Q89" s="25"/>
      <c r="R89" s="25"/>
      <c r="S89" s="25"/>
      <c r="T89" s="25"/>
      <c r="U89" s="25"/>
      <c r="V89" s="25"/>
      <c r="W89" s="25"/>
    </row>
    <row r="90" spans="1:23" ht="14.25" customHeight="1" x14ac:dyDescent="0.25">
      <c r="A90" s="5"/>
      <c r="B90" s="12"/>
      <c r="C90" s="12"/>
      <c r="D90" s="5"/>
      <c r="E90" s="5"/>
      <c r="F90" s="14"/>
      <c r="G90" s="5"/>
      <c r="H90" s="5"/>
      <c r="I90" s="5"/>
      <c r="J90" s="5"/>
      <c r="K90" s="5"/>
      <c r="L90" s="5"/>
      <c r="M90" s="5"/>
      <c r="N90" s="5"/>
      <c r="O90" s="5"/>
      <c r="P90" s="25"/>
      <c r="Q90" s="25"/>
      <c r="R90" s="25"/>
      <c r="S90" s="25"/>
      <c r="T90" s="25"/>
      <c r="U90" s="25"/>
      <c r="V90" s="25"/>
      <c r="W90" s="25"/>
    </row>
    <row r="91" spans="1:23" ht="14.25" customHeight="1" x14ac:dyDescent="0.25">
      <c r="A91" s="5"/>
      <c r="B91" s="12"/>
      <c r="C91" s="12"/>
      <c r="D91" s="5"/>
      <c r="E91" s="5"/>
      <c r="F91" s="14"/>
      <c r="G91" s="5"/>
      <c r="H91" s="5"/>
      <c r="I91" s="5"/>
      <c r="J91" s="5"/>
      <c r="K91" s="5"/>
      <c r="L91" s="5"/>
      <c r="M91" s="5"/>
      <c r="N91" s="5"/>
      <c r="O91" s="5"/>
      <c r="P91" s="25"/>
      <c r="Q91" s="25"/>
      <c r="R91" s="25"/>
      <c r="S91" s="25"/>
      <c r="T91" s="25"/>
      <c r="U91" s="25"/>
      <c r="V91" s="25"/>
      <c r="W91" s="25"/>
    </row>
    <row r="92" spans="1:23" ht="14.25" customHeight="1" x14ac:dyDescent="0.25">
      <c r="A92" s="5"/>
      <c r="B92" s="12"/>
      <c r="C92" s="12"/>
      <c r="D92" s="5"/>
      <c r="E92" s="5"/>
      <c r="F92" s="14"/>
      <c r="G92" s="5"/>
      <c r="H92" s="5"/>
      <c r="I92" s="5"/>
      <c r="J92" s="5"/>
      <c r="K92" s="5"/>
      <c r="L92" s="5"/>
      <c r="M92" s="5"/>
      <c r="N92" s="5"/>
      <c r="O92" s="5"/>
      <c r="P92" s="25"/>
      <c r="Q92" s="25"/>
      <c r="R92" s="25"/>
      <c r="S92" s="25"/>
      <c r="T92" s="25"/>
      <c r="U92" s="25"/>
      <c r="V92" s="25"/>
      <c r="W92" s="25"/>
    </row>
    <row r="93" spans="1:23" ht="14.25" customHeight="1" x14ac:dyDescent="0.25">
      <c r="A93" s="5"/>
      <c r="B93" s="12"/>
      <c r="C93" s="12"/>
      <c r="D93" s="5"/>
      <c r="E93" s="5"/>
      <c r="F93" s="14"/>
      <c r="G93" s="5"/>
      <c r="H93" s="5"/>
      <c r="I93" s="5"/>
      <c r="J93" s="5"/>
      <c r="K93" s="5"/>
      <c r="L93" s="5"/>
      <c r="M93" s="5"/>
      <c r="N93" s="5"/>
      <c r="O93" s="5"/>
      <c r="P93" s="25"/>
      <c r="Q93" s="25"/>
      <c r="R93" s="25"/>
      <c r="S93" s="25"/>
      <c r="T93" s="25"/>
      <c r="U93" s="25"/>
      <c r="V93" s="25"/>
      <c r="W93" s="25"/>
    </row>
    <row r="94" spans="1:23" ht="14.25" customHeight="1" x14ac:dyDescent="0.25">
      <c r="A94" s="5"/>
      <c r="B94" s="12"/>
      <c r="C94" s="12"/>
      <c r="D94" s="5"/>
      <c r="E94" s="5"/>
      <c r="F94" s="14"/>
      <c r="G94" s="5"/>
      <c r="H94" s="5"/>
      <c r="I94" s="5"/>
      <c r="J94" s="5"/>
      <c r="K94" s="5"/>
      <c r="L94" s="5"/>
      <c r="M94" s="5"/>
      <c r="N94" s="5"/>
      <c r="O94" s="5"/>
      <c r="P94" s="25"/>
      <c r="Q94" s="25"/>
      <c r="R94" s="25"/>
      <c r="S94" s="25"/>
      <c r="T94" s="25"/>
      <c r="U94" s="25"/>
      <c r="V94" s="25"/>
      <c r="W94" s="25"/>
    </row>
    <row r="95" spans="1:23" ht="14.25" customHeight="1" x14ac:dyDescent="0.25">
      <c r="A95" s="5"/>
      <c r="B95" s="12"/>
      <c r="C95" s="12"/>
      <c r="D95" s="5"/>
      <c r="E95" s="5"/>
      <c r="F95" s="14"/>
      <c r="G95" s="5"/>
      <c r="H95" s="5"/>
      <c r="I95" s="5"/>
      <c r="J95" s="5"/>
      <c r="K95" s="5"/>
      <c r="L95" s="5"/>
      <c r="M95" s="5"/>
      <c r="N95" s="5"/>
      <c r="O95" s="5"/>
      <c r="P95" s="25"/>
      <c r="Q95" s="25"/>
      <c r="R95" s="25"/>
      <c r="S95" s="25"/>
      <c r="T95" s="25"/>
      <c r="U95" s="25"/>
      <c r="V95" s="25"/>
      <c r="W95" s="25"/>
    </row>
    <row r="96" spans="1:23" ht="14.25" customHeight="1" x14ac:dyDescent="0.25">
      <c r="A96" s="5"/>
      <c r="B96" s="12"/>
      <c r="C96" s="12"/>
      <c r="D96" s="5"/>
      <c r="E96" s="5"/>
      <c r="F96" s="14"/>
      <c r="G96" s="5"/>
      <c r="H96" s="5"/>
      <c r="I96" s="5"/>
      <c r="J96" s="5"/>
      <c r="K96" s="5"/>
      <c r="L96" s="5"/>
      <c r="M96" s="5"/>
      <c r="N96" s="5"/>
      <c r="O96" s="5"/>
      <c r="P96" s="25"/>
      <c r="Q96" s="25"/>
      <c r="R96" s="25"/>
      <c r="S96" s="25"/>
      <c r="T96" s="25"/>
      <c r="U96" s="25"/>
      <c r="V96" s="25"/>
      <c r="W96" s="25"/>
    </row>
    <row r="97" spans="1:23" ht="14.25" customHeight="1" x14ac:dyDescent="0.25">
      <c r="A97" s="5"/>
      <c r="B97" s="12"/>
      <c r="C97" s="12"/>
      <c r="D97" s="5"/>
      <c r="E97" s="5"/>
      <c r="F97" s="14"/>
      <c r="G97" s="5"/>
      <c r="H97" s="5"/>
      <c r="I97" s="5"/>
      <c r="J97" s="5"/>
      <c r="K97" s="5"/>
      <c r="L97" s="5"/>
      <c r="M97" s="5"/>
      <c r="N97" s="5"/>
      <c r="O97" s="5"/>
      <c r="P97" s="25"/>
      <c r="Q97" s="25"/>
      <c r="R97" s="25"/>
      <c r="S97" s="25"/>
      <c r="T97" s="25"/>
      <c r="U97" s="25"/>
      <c r="V97" s="25"/>
      <c r="W97" s="25"/>
    </row>
    <row r="98" spans="1:23" ht="14.25" customHeight="1" x14ac:dyDescent="0.25">
      <c r="A98" s="5"/>
      <c r="B98" s="12"/>
      <c r="C98" s="12"/>
      <c r="D98" s="5"/>
      <c r="E98" s="5"/>
      <c r="F98" s="14"/>
      <c r="G98" s="5"/>
      <c r="H98" s="5"/>
      <c r="I98" s="5"/>
      <c r="J98" s="5"/>
      <c r="K98" s="5"/>
      <c r="L98" s="5"/>
      <c r="M98" s="5"/>
      <c r="N98" s="5"/>
      <c r="O98" s="5"/>
      <c r="P98" s="25"/>
      <c r="Q98" s="25"/>
      <c r="R98" s="25"/>
      <c r="S98" s="25"/>
      <c r="T98" s="25"/>
      <c r="U98" s="25"/>
      <c r="V98" s="25"/>
      <c r="W98" s="25"/>
    </row>
    <row r="99" spans="1:23" ht="14.25" customHeight="1" x14ac:dyDescent="0.25">
      <c r="A99" s="5"/>
      <c r="B99" s="12"/>
      <c r="C99" s="12"/>
      <c r="D99" s="5"/>
      <c r="E99" s="5"/>
      <c r="F99" s="14"/>
      <c r="G99" s="5"/>
      <c r="H99" s="5"/>
      <c r="I99" s="5"/>
      <c r="J99" s="5"/>
      <c r="K99" s="5"/>
      <c r="L99" s="5"/>
      <c r="M99" s="5"/>
      <c r="N99" s="5"/>
      <c r="O99" s="5"/>
      <c r="P99" s="25"/>
      <c r="Q99" s="25"/>
      <c r="R99" s="25"/>
      <c r="S99" s="25"/>
      <c r="T99" s="25"/>
      <c r="U99" s="25"/>
      <c r="V99" s="25"/>
      <c r="W99" s="25"/>
    </row>
    <row r="100" spans="1:23" ht="14.25" customHeight="1" x14ac:dyDescent="0.25">
      <c r="A100" s="5"/>
      <c r="B100" s="12"/>
      <c r="C100" s="12"/>
      <c r="D100" s="5"/>
      <c r="E100" s="5"/>
      <c r="F100" s="14"/>
      <c r="G100" s="5"/>
      <c r="H100" s="5"/>
      <c r="I100" s="5"/>
      <c r="J100" s="5"/>
      <c r="K100" s="5"/>
      <c r="L100" s="5"/>
      <c r="M100" s="5"/>
      <c r="N100" s="5"/>
      <c r="O100" s="5"/>
      <c r="P100" s="25"/>
      <c r="Q100" s="25"/>
      <c r="R100" s="25"/>
      <c r="S100" s="25"/>
      <c r="T100" s="25"/>
      <c r="U100" s="25"/>
      <c r="V100" s="25"/>
      <c r="W100" s="25"/>
    </row>
    <row r="101" spans="1:23" ht="14.25" customHeight="1" x14ac:dyDescent="0.25">
      <c r="A101" s="5"/>
      <c r="B101" s="12"/>
      <c r="C101" s="12"/>
      <c r="D101" s="5"/>
      <c r="E101" s="5"/>
      <c r="F101" s="14"/>
      <c r="G101" s="5"/>
      <c r="H101" s="5"/>
      <c r="I101" s="5"/>
      <c r="J101" s="5"/>
      <c r="K101" s="5"/>
      <c r="L101" s="5"/>
      <c r="M101" s="5"/>
      <c r="N101" s="5"/>
      <c r="O101" s="5"/>
      <c r="P101" s="25"/>
      <c r="Q101" s="25"/>
      <c r="R101" s="25"/>
      <c r="S101" s="25"/>
      <c r="T101" s="25"/>
      <c r="U101" s="25"/>
      <c r="V101" s="25"/>
      <c r="W101" s="25"/>
    </row>
    <row r="102" spans="1:23" ht="14.25" customHeight="1" x14ac:dyDescent="0.25">
      <c r="A102" s="5"/>
      <c r="B102" s="12"/>
      <c r="C102" s="12"/>
      <c r="D102" s="5"/>
      <c r="E102" s="5"/>
      <c r="F102" s="14"/>
      <c r="G102" s="5"/>
      <c r="H102" s="5"/>
      <c r="I102" s="5"/>
      <c r="J102" s="5"/>
      <c r="K102" s="5"/>
      <c r="L102" s="5"/>
      <c r="M102" s="5"/>
      <c r="N102" s="5"/>
      <c r="O102" s="5"/>
      <c r="P102" s="25"/>
      <c r="Q102" s="25"/>
      <c r="R102" s="25"/>
      <c r="S102" s="25"/>
      <c r="T102" s="25"/>
      <c r="U102" s="25"/>
      <c r="V102" s="25"/>
      <c r="W102" s="25"/>
    </row>
    <row r="103" spans="1:23" ht="14.25" customHeight="1" x14ac:dyDescent="0.25">
      <c r="A103" s="5"/>
      <c r="B103" s="12"/>
      <c r="C103" s="12"/>
      <c r="D103" s="5"/>
      <c r="E103" s="5"/>
      <c r="F103" s="14"/>
      <c r="G103" s="5"/>
      <c r="H103" s="5"/>
      <c r="I103" s="5"/>
      <c r="J103" s="5"/>
      <c r="K103" s="5"/>
      <c r="L103" s="5"/>
      <c r="M103" s="5"/>
      <c r="N103" s="5"/>
      <c r="O103" s="5"/>
      <c r="P103" s="25"/>
      <c r="Q103" s="25"/>
      <c r="R103" s="25"/>
      <c r="S103" s="25"/>
      <c r="T103" s="25"/>
      <c r="U103" s="25"/>
      <c r="V103" s="25"/>
      <c r="W103" s="25"/>
    </row>
    <row r="104" spans="1:23" ht="14.25" customHeight="1" x14ac:dyDescent="0.25">
      <c r="A104" s="5"/>
      <c r="B104" s="12"/>
      <c r="C104" s="12"/>
      <c r="D104" s="5"/>
      <c r="E104" s="5"/>
      <c r="F104" s="14"/>
      <c r="G104" s="5"/>
      <c r="H104" s="5"/>
      <c r="I104" s="5"/>
      <c r="J104" s="5"/>
      <c r="K104" s="5"/>
      <c r="L104" s="5"/>
      <c r="M104" s="5"/>
      <c r="N104" s="5"/>
      <c r="O104" s="5"/>
      <c r="P104" s="25"/>
      <c r="Q104" s="25"/>
      <c r="R104" s="25"/>
      <c r="S104" s="25"/>
      <c r="T104" s="25"/>
      <c r="U104" s="25"/>
      <c r="V104" s="25"/>
      <c r="W104" s="25"/>
    </row>
    <row r="105" spans="1:23" ht="14.25" customHeight="1" x14ac:dyDescent="0.25">
      <c r="A105" s="5"/>
      <c r="B105" s="12"/>
      <c r="C105" s="12"/>
      <c r="D105" s="5"/>
      <c r="E105" s="5"/>
      <c r="F105" s="14"/>
      <c r="G105" s="5"/>
      <c r="H105" s="5"/>
      <c r="I105" s="5"/>
      <c r="J105" s="5"/>
      <c r="K105" s="5"/>
      <c r="L105" s="5"/>
      <c r="M105" s="5"/>
      <c r="N105" s="5"/>
      <c r="O105" s="5"/>
      <c r="P105" s="25"/>
      <c r="Q105" s="25"/>
      <c r="R105" s="25"/>
      <c r="S105" s="25"/>
      <c r="T105" s="25"/>
      <c r="U105" s="25"/>
      <c r="V105" s="25"/>
      <c r="W105" s="25"/>
    </row>
    <row r="106" spans="1:23" ht="14.25" customHeight="1" x14ac:dyDescent="0.25">
      <c r="A106" s="5"/>
      <c r="B106" s="12"/>
      <c r="C106" s="12"/>
      <c r="D106" s="5"/>
      <c r="E106" s="5"/>
      <c r="F106" s="14"/>
      <c r="G106" s="5"/>
      <c r="H106" s="5"/>
      <c r="I106" s="5"/>
      <c r="J106" s="5"/>
      <c r="K106" s="5"/>
      <c r="L106" s="5"/>
      <c r="M106" s="5"/>
      <c r="N106" s="5"/>
      <c r="O106" s="5"/>
      <c r="P106" s="25"/>
      <c r="Q106" s="25"/>
      <c r="R106" s="25"/>
      <c r="S106" s="25"/>
      <c r="T106" s="25"/>
      <c r="U106" s="25"/>
      <c r="V106" s="25"/>
      <c r="W106" s="25"/>
    </row>
    <row r="107" spans="1:23" ht="14.25" customHeight="1" x14ac:dyDescent="0.25">
      <c r="A107" s="5"/>
      <c r="B107" s="12"/>
      <c r="C107" s="12"/>
      <c r="D107" s="5"/>
      <c r="E107" s="5"/>
      <c r="F107" s="14"/>
      <c r="G107" s="5"/>
      <c r="H107" s="5"/>
      <c r="I107" s="5"/>
      <c r="J107" s="5"/>
      <c r="K107" s="5"/>
      <c r="L107" s="5"/>
      <c r="M107" s="5"/>
      <c r="N107" s="5"/>
      <c r="O107" s="5"/>
      <c r="P107" s="25"/>
      <c r="Q107" s="25"/>
      <c r="R107" s="25"/>
      <c r="S107" s="25"/>
      <c r="T107" s="25"/>
      <c r="U107" s="25"/>
      <c r="V107" s="25"/>
      <c r="W107" s="25"/>
    </row>
    <row r="108" spans="1:23" ht="14.25" customHeight="1" x14ac:dyDescent="0.25">
      <c r="A108" s="5"/>
      <c r="B108" s="12"/>
      <c r="C108" s="12"/>
      <c r="D108" s="5"/>
      <c r="E108" s="5"/>
      <c r="F108" s="14"/>
      <c r="G108" s="5"/>
      <c r="H108" s="5"/>
      <c r="I108" s="5"/>
      <c r="J108" s="5"/>
      <c r="K108" s="5"/>
      <c r="L108" s="5"/>
      <c r="M108" s="5"/>
      <c r="N108" s="5"/>
      <c r="O108" s="5"/>
      <c r="P108" s="25"/>
      <c r="Q108" s="25"/>
      <c r="R108" s="25"/>
      <c r="S108" s="25"/>
      <c r="T108" s="25"/>
      <c r="U108" s="25"/>
      <c r="V108" s="25"/>
      <c r="W108" s="25"/>
    </row>
    <row r="109" spans="1:23" ht="14.25" customHeight="1" x14ac:dyDescent="0.25">
      <c r="A109" s="5"/>
      <c r="B109" s="12"/>
      <c r="C109" s="12"/>
      <c r="D109" s="5"/>
      <c r="E109" s="5"/>
      <c r="F109" s="14"/>
      <c r="G109" s="5"/>
      <c r="H109" s="5"/>
      <c r="I109" s="5"/>
      <c r="J109" s="5"/>
      <c r="K109" s="5"/>
      <c r="L109" s="5"/>
      <c r="M109" s="5"/>
      <c r="N109" s="5"/>
      <c r="O109" s="5"/>
      <c r="P109" s="25"/>
      <c r="Q109" s="25"/>
      <c r="R109" s="25"/>
      <c r="S109" s="25"/>
      <c r="T109" s="25"/>
      <c r="U109" s="25"/>
      <c r="V109" s="25"/>
      <c r="W109" s="25"/>
    </row>
    <row r="110" spans="1:23" ht="14.25" customHeight="1" x14ac:dyDescent="0.25">
      <c r="A110" s="5"/>
      <c r="B110" s="12"/>
      <c r="C110" s="12"/>
      <c r="D110" s="5"/>
      <c r="E110" s="5"/>
      <c r="F110" s="14"/>
      <c r="G110" s="5"/>
      <c r="H110" s="5"/>
      <c r="I110" s="5"/>
      <c r="J110" s="5"/>
      <c r="K110" s="5"/>
      <c r="L110" s="5"/>
      <c r="M110" s="5"/>
      <c r="N110" s="5"/>
      <c r="O110" s="5"/>
      <c r="P110" s="25"/>
      <c r="Q110" s="25"/>
      <c r="R110" s="25"/>
      <c r="S110" s="25"/>
      <c r="T110" s="25"/>
      <c r="U110" s="25"/>
      <c r="V110" s="25"/>
      <c r="W110" s="25"/>
    </row>
    <row r="111" spans="1:23" ht="14.25" customHeight="1" x14ac:dyDescent="0.25">
      <c r="A111" s="5"/>
      <c r="B111" s="12"/>
      <c r="C111" s="12"/>
      <c r="D111" s="5"/>
      <c r="E111" s="5"/>
      <c r="F111" s="14"/>
      <c r="G111" s="5"/>
      <c r="H111" s="5"/>
      <c r="I111" s="5"/>
      <c r="J111" s="5"/>
      <c r="K111" s="5"/>
      <c r="L111" s="5"/>
      <c r="M111" s="5"/>
      <c r="N111" s="5"/>
      <c r="O111" s="5"/>
      <c r="P111" s="25"/>
      <c r="Q111" s="25"/>
      <c r="R111" s="25"/>
      <c r="S111" s="25"/>
      <c r="T111" s="25"/>
      <c r="U111" s="25"/>
      <c r="V111" s="25"/>
      <c r="W111" s="25"/>
    </row>
    <row r="112" spans="1:23" ht="14.25" customHeight="1" x14ac:dyDescent="0.25">
      <c r="A112" s="5"/>
      <c r="B112" s="12"/>
      <c r="C112" s="12"/>
      <c r="D112" s="5"/>
      <c r="E112" s="5"/>
      <c r="F112" s="14"/>
      <c r="G112" s="5"/>
      <c r="H112" s="5"/>
      <c r="I112" s="5"/>
      <c r="J112" s="5"/>
      <c r="K112" s="5"/>
      <c r="L112" s="5"/>
      <c r="M112" s="5"/>
      <c r="N112" s="5"/>
      <c r="O112" s="5"/>
      <c r="P112" s="25"/>
      <c r="Q112" s="25"/>
      <c r="R112" s="25"/>
      <c r="S112" s="25"/>
      <c r="T112" s="25"/>
      <c r="U112" s="25"/>
      <c r="V112" s="25"/>
      <c r="W112" s="25"/>
    </row>
    <row r="113" spans="1:23" ht="14.25" customHeight="1" x14ac:dyDescent="0.25">
      <c r="A113" s="5"/>
      <c r="B113" s="12"/>
      <c r="C113" s="12"/>
      <c r="D113" s="5"/>
      <c r="E113" s="5"/>
      <c r="F113" s="14"/>
      <c r="G113" s="5"/>
      <c r="H113" s="5"/>
      <c r="I113" s="5"/>
      <c r="J113" s="5"/>
      <c r="K113" s="5"/>
      <c r="L113" s="5"/>
      <c r="M113" s="5"/>
      <c r="N113" s="5"/>
      <c r="O113" s="5"/>
      <c r="P113" s="25"/>
      <c r="Q113" s="25"/>
      <c r="R113" s="25"/>
      <c r="S113" s="25"/>
      <c r="T113" s="25"/>
      <c r="U113" s="25"/>
      <c r="V113" s="25"/>
      <c r="W113" s="25"/>
    </row>
    <row r="114" spans="1:23" ht="14.25" customHeight="1" x14ac:dyDescent="0.25">
      <c r="A114" s="5"/>
      <c r="B114" s="12"/>
      <c r="C114" s="12"/>
      <c r="D114" s="5"/>
      <c r="E114" s="5"/>
      <c r="F114" s="14"/>
      <c r="G114" s="5"/>
      <c r="H114" s="5"/>
      <c r="I114" s="5"/>
      <c r="J114" s="5"/>
      <c r="K114" s="5"/>
      <c r="L114" s="5"/>
      <c r="M114" s="5"/>
      <c r="N114" s="5"/>
      <c r="O114" s="5"/>
      <c r="P114" s="25"/>
      <c r="Q114" s="25"/>
      <c r="R114" s="25"/>
      <c r="S114" s="25"/>
      <c r="T114" s="25"/>
      <c r="U114" s="25"/>
      <c r="V114" s="25"/>
      <c r="W114" s="25"/>
    </row>
    <row r="115" spans="1:23" ht="14.25" customHeight="1" x14ac:dyDescent="0.25">
      <c r="A115" s="5"/>
      <c r="B115" s="12"/>
      <c r="C115" s="12"/>
      <c r="D115" s="5"/>
      <c r="E115" s="5"/>
      <c r="F115" s="14"/>
      <c r="G115" s="5"/>
      <c r="H115" s="5"/>
      <c r="I115" s="5"/>
      <c r="J115" s="5"/>
      <c r="K115" s="5"/>
      <c r="L115" s="5"/>
      <c r="M115" s="5"/>
      <c r="N115" s="5"/>
      <c r="O115" s="5"/>
      <c r="P115" s="25"/>
      <c r="Q115" s="25"/>
      <c r="R115" s="25"/>
      <c r="S115" s="25"/>
      <c r="T115" s="25"/>
      <c r="U115" s="25"/>
      <c r="V115" s="25"/>
      <c r="W115" s="25"/>
    </row>
    <row r="116" spans="1:23" ht="14.25" customHeight="1" x14ac:dyDescent="0.25">
      <c r="A116" s="5"/>
      <c r="B116" s="12"/>
      <c r="C116" s="12"/>
      <c r="D116" s="5"/>
      <c r="E116" s="5"/>
      <c r="F116" s="14"/>
      <c r="G116" s="5"/>
      <c r="H116" s="5"/>
      <c r="I116" s="5"/>
      <c r="J116" s="5"/>
      <c r="K116" s="5"/>
      <c r="L116" s="5"/>
      <c r="M116" s="5"/>
      <c r="N116" s="5"/>
      <c r="O116" s="5"/>
      <c r="P116" s="25"/>
      <c r="Q116" s="25"/>
      <c r="R116" s="25"/>
      <c r="S116" s="25"/>
      <c r="T116" s="25"/>
      <c r="U116" s="25"/>
      <c r="V116" s="25"/>
      <c r="W116" s="25"/>
    </row>
    <row r="117" spans="1:23" ht="14.25" customHeight="1" x14ac:dyDescent="0.25">
      <c r="A117" s="5"/>
      <c r="B117" s="12"/>
      <c r="C117" s="12"/>
      <c r="D117" s="5"/>
      <c r="E117" s="5"/>
      <c r="F117" s="14"/>
      <c r="G117" s="5"/>
      <c r="H117" s="5"/>
      <c r="I117" s="5"/>
      <c r="J117" s="5"/>
      <c r="K117" s="5"/>
      <c r="L117" s="5"/>
      <c r="M117" s="5"/>
      <c r="N117" s="5"/>
      <c r="O117" s="5"/>
      <c r="P117" s="25"/>
      <c r="Q117" s="25"/>
      <c r="R117" s="25"/>
      <c r="S117" s="25"/>
      <c r="T117" s="25"/>
      <c r="U117" s="25"/>
      <c r="V117" s="25"/>
      <c r="W117" s="25"/>
    </row>
    <row r="118" spans="1:23" ht="14.25" customHeight="1" x14ac:dyDescent="0.25">
      <c r="A118" s="5"/>
      <c r="B118" s="12"/>
      <c r="C118" s="12"/>
      <c r="D118" s="5"/>
      <c r="E118" s="5"/>
      <c r="F118" s="14"/>
      <c r="G118" s="5"/>
      <c r="H118" s="5"/>
      <c r="I118" s="5"/>
      <c r="J118" s="5"/>
      <c r="K118" s="5"/>
      <c r="L118" s="5"/>
      <c r="M118" s="5"/>
      <c r="N118" s="5"/>
      <c r="O118" s="5"/>
      <c r="P118" s="25"/>
      <c r="Q118" s="25"/>
      <c r="R118" s="25"/>
      <c r="S118" s="25"/>
      <c r="T118" s="25"/>
      <c r="U118" s="25"/>
      <c r="V118" s="25"/>
      <c r="W118" s="25"/>
    </row>
    <row r="119" spans="1:23" ht="14.25" customHeight="1" x14ac:dyDescent="0.25">
      <c r="A119" s="5"/>
      <c r="B119" s="12"/>
      <c r="C119" s="12"/>
      <c r="D119" s="5"/>
      <c r="E119" s="5"/>
      <c r="F119" s="14"/>
      <c r="G119" s="5"/>
      <c r="H119" s="5"/>
      <c r="I119" s="5"/>
      <c r="J119" s="5"/>
      <c r="K119" s="5"/>
      <c r="L119" s="5"/>
      <c r="M119" s="5"/>
      <c r="N119" s="5"/>
      <c r="O119" s="5"/>
      <c r="P119" s="25"/>
      <c r="Q119" s="25"/>
      <c r="R119" s="25"/>
      <c r="S119" s="25"/>
      <c r="T119" s="25"/>
      <c r="U119" s="25"/>
      <c r="V119" s="25"/>
      <c r="W119" s="25"/>
    </row>
    <row r="120" spans="1:23" ht="14.25" customHeight="1" x14ac:dyDescent="0.25">
      <c r="A120" s="5"/>
      <c r="B120" s="12"/>
      <c r="C120" s="12"/>
      <c r="D120" s="5"/>
      <c r="E120" s="5"/>
      <c r="F120" s="14"/>
      <c r="G120" s="5"/>
      <c r="H120" s="5"/>
      <c r="I120" s="5"/>
      <c r="J120" s="5"/>
      <c r="K120" s="5"/>
      <c r="L120" s="5"/>
      <c r="M120" s="5"/>
      <c r="N120" s="5"/>
      <c r="O120" s="5"/>
      <c r="P120" s="25"/>
      <c r="Q120" s="25"/>
      <c r="R120" s="25"/>
      <c r="S120" s="25"/>
      <c r="T120" s="25"/>
      <c r="U120" s="25"/>
      <c r="V120" s="25"/>
      <c r="W120" s="25"/>
    </row>
    <row r="121" spans="1:23" ht="14.25" customHeight="1" x14ac:dyDescent="0.25">
      <c r="A121" s="5"/>
      <c r="B121" s="12"/>
      <c r="C121" s="12"/>
      <c r="D121" s="5"/>
      <c r="E121" s="5"/>
      <c r="F121" s="14"/>
      <c r="G121" s="5"/>
      <c r="H121" s="5"/>
      <c r="I121" s="5"/>
      <c r="J121" s="5"/>
      <c r="K121" s="5"/>
      <c r="L121" s="5"/>
      <c r="M121" s="5"/>
      <c r="N121" s="5"/>
      <c r="O121" s="5"/>
      <c r="P121" s="25"/>
      <c r="Q121" s="25"/>
      <c r="R121" s="25"/>
      <c r="S121" s="25"/>
      <c r="T121" s="25"/>
      <c r="U121" s="25"/>
      <c r="V121" s="25"/>
      <c r="W121" s="25"/>
    </row>
    <row r="122" spans="1:23" ht="14.25" customHeight="1" x14ac:dyDescent="0.25">
      <c r="A122" s="5"/>
      <c r="B122" s="12"/>
      <c r="C122" s="12"/>
      <c r="D122" s="5"/>
      <c r="E122" s="5"/>
      <c r="F122" s="14"/>
      <c r="G122" s="5"/>
      <c r="H122" s="5"/>
      <c r="I122" s="5"/>
      <c r="J122" s="5"/>
      <c r="K122" s="5"/>
      <c r="L122" s="5"/>
      <c r="M122" s="5"/>
      <c r="N122" s="5"/>
      <c r="O122" s="5"/>
      <c r="P122" s="25"/>
      <c r="Q122" s="25"/>
      <c r="R122" s="25"/>
      <c r="S122" s="25"/>
      <c r="T122" s="25"/>
      <c r="U122" s="25"/>
      <c r="V122" s="25"/>
      <c r="W122" s="25"/>
    </row>
    <row r="123" spans="1:23" ht="14.25" customHeight="1" x14ac:dyDescent="0.25">
      <c r="A123" s="5"/>
      <c r="B123" s="12"/>
      <c r="C123" s="12"/>
      <c r="D123" s="5"/>
      <c r="E123" s="5"/>
      <c r="F123" s="14"/>
      <c r="G123" s="5"/>
      <c r="H123" s="5"/>
      <c r="I123" s="5"/>
      <c r="J123" s="5"/>
      <c r="K123" s="5"/>
      <c r="L123" s="5"/>
      <c r="M123" s="5"/>
      <c r="N123" s="5"/>
      <c r="O123" s="5"/>
      <c r="P123" s="25"/>
      <c r="Q123" s="25"/>
      <c r="R123" s="25"/>
      <c r="S123" s="25"/>
      <c r="T123" s="25"/>
      <c r="U123" s="25"/>
      <c r="V123" s="25"/>
      <c r="W123" s="25"/>
    </row>
    <row r="124" spans="1:23" ht="14.25" customHeight="1" x14ac:dyDescent="0.25">
      <c r="A124" s="5"/>
      <c r="B124" s="12"/>
      <c r="C124" s="12"/>
      <c r="D124" s="5"/>
      <c r="E124" s="5"/>
      <c r="F124" s="14"/>
      <c r="G124" s="5"/>
      <c r="H124" s="5"/>
      <c r="I124" s="5"/>
      <c r="J124" s="5"/>
      <c r="K124" s="5"/>
      <c r="L124" s="5"/>
      <c r="M124" s="5"/>
      <c r="N124" s="5"/>
      <c r="O124" s="5"/>
      <c r="P124" s="25"/>
      <c r="Q124" s="25"/>
      <c r="R124" s="25"/>
      <c r="S124" s="25"/>
      <c r="T124" s="25"/>
      <c r="U124" s="25"/>
      <c r="V124" s="25"/>
      <c r="W124" s="25"/>
    </row>
    <row r="125" spans="1:23" ht="14.25" customHeight="1" x14ac:dyDescent="0.25">
      <c r="A125" s="5"/>
      <c r="B125" s="12"/>
      <c r="C125" s="12"/>
      <c r="D125" s="5"/>
      <c r="E125" s="5"/>
      <c r="F125" s="14"/>
      <c r="G125" s="5"/>
      <c r="H125" s="5"/>
      <c r="I125" s="5"/>
      <c r="J125" s="5"/>
      <c r="K125" s="5"/>
      <c r="L125" s="5"/>
      <c r="M125" s="5"/>
      <c r="N125" s="5"/>
      <c r="O125" s="5"/>
      <c r="P125" s="25"/>
      <c r="Q125" s="25"/>
      <c r="R125" s="25"/>
      <c r="S125" s="25"/>
      <c r="T125" s="25"/>
      <c r="U125" s="25"/>
      <c r="V125" s="25"/>
      <c r="W125" s="25"/>
    </row>
    <row r="126" spans="1:23" ht="14.25" customHeight="1" x14ac:dyDescent="0.25">
      <c r="A126" s="5"/>
      <c r="B126" s="12"/>
      <c r="C126" s="12"/>
      <c r="D126" s="5"/>
      <c r="E126" s="5"/>
      <c r="F126" s="14"/>
      <c r="G126" s="5"/>
      <c r="H126" s="5"/>
      <c r="I126" s="5"/>
      <c r="J126" s="5"/>
      <c r="K126" s="5"/>
      <c r="L126" s="5"/>
      <c r="M126" s="5"/>
      <c r="N126" s="5"/>
      <c r="O126" s="5"/>
      <c r="P126" s="25"/>
      <c r="Q126" s="25"/>
      <c r="R126" s="25"/>
      <c r="S126" s="25"/>
      <c r="T126" s="25"/>
      <c r="U126" s="25"/>
      <c r="V126" s="25"/>
      <c r="W126" s="25"/>
    </row>
    <row r="127" spans="1:23" ht="14.25" customHeight="1" x14ac:dyDescent="0.25">
      <c r="A127" s="5"/>
      <c r="B127" s="12"/>
      <c r="C127" s="12"/>
      <c r="D127" s="5"/>
      <c r="E127" s="5"/>
      <c r="F127" s="14"/>
      <c r="G127" s="5"/>
      <c r="H127" s="5"/>
      <c r="I127" s="5"/>
      <c r="J127" s="5"/>
      <c r="K127" s="5"/>
      <c r="L127" s="5"/>
      <c r="M127" s="5"/>
      <c r="N127" s="5"/>
      <c r="O127" s="5"/>
      <c r="P127" s="25"/>
      <c r="Q127" s="25"/>
      <c r="R127" s="25"/>
      <c r="S127" s="25"/>
      <c r="T127" s="25"/>
      <c r="U127" s="25"/>
      <c r="V127" s="25"/>
      <c r="W127" s="25"/>
    </row>
    <row r="128" spans="1:23" ht="14.25" customHeight="1" x14ac:dyDescent="0.25">
      <c r="A128" s="5"/>
      <c r="B128" s="12"/>
      <c r="C128" s="12"/>
      <c r="D128" s="5"/>
      <c r="E128" s="5"/>
      <c r="F128" s="14"/>
      <c r="G128" s="5"/>
      <c r="H128" s="5"/>
      <c r="I128" s="5"/>
      <c r="J128" s="5"/>
      <c r="K128" s="5"/>
      <c r="L128" s="5"/>
      <c r="M128" s="5"/>
      <c r="N128" s="5"/>
      <c r="O128" s="5"/>
      <c r="P128" s="25"/>
      <c r="Q128" s="25"/>
      <c r="R128" s="25"/>
      <c r="S128" s="25"/>
      <c r="T128" s="25"/>
      <c r="U128" s="25"/>
      <c r="V128" s="25"/>
      <c r="W128" s="25"/>
    </row>
    <row r="129" spans="1:23" ht="14.25" customHeight="1" x14ac:dyDescent="0.25">
      <c r="A129" s="5"/>
      <c r="B129" s="12"/>
      <c r="C129" s="12"/>
      <c r="D129" s="5"/>
      <c r="E129" s="5"/>
      <c r="F129" s="14"/>
      <c r="G129" s="5"/>
      <c r="H129" s="5"/>
      <c r="I129" s="5"/>
      <c r="J129" s="5"/>
      <c r="K129" s="5"/>
      <c r="L129" s="5"/>
      <c r="M129" s="5"/>
      <c r="N129" s="5"/>
      <c r="O129" s="5"/>
      <c r="P129" s="25"/>
      <c r="Q129" s="25"/>
      <c r="R129" s="25"/>
      <c r="S129" s="25"/>
      <c r="T129" s="25"/>
      <c r="U129" s="25"/>
      <c r="V129" s="25"/>
      <c r="W129" s="25"/>
    </row>
    <row r="130" spans="1:23" ht="14.25" customHeight="1" x14ac:dyDescent="0.25">
      <c r="A130" s="5"/>
      <c r="B130" s="12"/>
      <c r="C130" s="12"/>
      <c r="D130" s="5"/>
      <c r="E130" s="5"/>
      <c r="F130" s="14"/>
      <c r="G130" s="5"/>
      <c r="H130" s="5"/>
      <c r="I130" s="5"/>
      <c r="J130" s="5"/>
      <c r="K130" s="5"/>
      <c r="L130" s="5"/>
      <c r="M130" s="5"/>
      <c r="N130" s="5"/>
      <c r="O130" s="5"/>
      <c r="P130" s="25"/>
      <c r="Q130" s="25"/>
      <c r="R130" s="25"/>
      <c r="S130" s="25"/>
      <c r="T130" s="25"/>
      <c r="U130" s="25"/>
      <c r="V130" s="25"/>
      <c r="W130" s="25"/>
    </row>
    <row r="131" spans="1:23" ht="14.25" customHeight="1" x14ac:dyDescent="0.25">
      <c r="A131" s="5"/>
      <c r="B131" s="12"/>
      <c r="C131" s="12"/>
      <c r="D131" s="5"/>
      <c r="E131" s="5"/>
      <c r="F131" s="14"/>
      <c r="G131" s="5"/>
      <c r="H131" s="5"/>
      <c r="I131" s="5"/>
      <c r="J131" s="5"/>
      <c r="K131" s="5"/>
      <c r="L131" s="5"/>
      <c r="M131" s="5"/>
      <c r="N131" s="5"/>
      <c r="O131" s="5"/>
      <c r="P131" s="25"/>
      <c r="Q131" s="25"/>
      <c r="R131" s="25"/>
      <c r="S131" s="25"/>
      <c r="T131" s="25"/>
      <c r="U131" s="25"/>
      <c r="V131" s="25"/>
      <c r="W131" s="25"/>
    </row>
    <row r="132" spans="1:23" ht="14.25" customHeight="1" x14ac:dyDescent="0.25">
      <c r="A132" s="5"/>
      <c r="B132" s="12"/>
      <c r="C132" s="12"/>
      <c r="D132" s="5"/>
      <c r="E132" s="5"/>
      <c r="F132" s="14"/>
      <c r="G132" s="5"/>
      <c r="H132" s="5"/>
      <c r="I132" s="5"/>
      <c r="J132" s="5"/>
      <c r="K132" s="5"/>
      <c r="L132" s="5"/>
      <c r="M132" s="5"/>
      <c r="N132" s="5"/>
      <c r="O132" s="5"/>
      <c r="P132" s="25"/>
      <c r="Q132" s="25"/>
      <c r="R132" s="25"/>
      <c r="S132" s="25"/>
      <c r="T132" s="25"/>
      <c r="U132" s="25"/>
      <c r="V132" s="25"/>
      <c r="W132" s="25"/>
    </row>
    <row r="133" spans="1:23" ht="14.25" customHeight="1" x14ac:dyDescent="0.25">
      <c r="A133" s="5"/>
      <c r="B133" s="12"/>
      <c r="C133" s="12"/>
      <c r="D133" s="5"/>
      <c r="E133" s="5"/>
      <c r="F133" s="14"/>
      <c r="G133" s="5"/>
      <c r="H133" s="5"/>
      <c r="I133" s="5"/>
      <c r="J133" s="5"/>
      <c r="K133" s="5"/>
      <c r="L133" s="5"/>
      <c r="M133" s="5"/>
      <c r="N133" s="5"/>
      <c r="O133" s="5"/>
      <c r="P133" s="25"/>
      <c r="Q133" s="25"/>
      <c r="R133" s="25"/>
      <c r="S133" s="25"/>
      <c r="T133" s="25"/>
      <c r="U133" s="25"/>
      <c r="V133" s="25"/>
      <c r="W133" s="25"/>
    </row>
    <row r="134" spans="1:23" ht="14.25" customHeight="1" x14ac:dyDescent="0.25">
      <c r="A134" s="5"/>
      <c r="B134" s="12"/>
      <c r="C134" s="12"/>
      <c r="D134" s="5"/>
      <c r="E134" s="5"/>
      <c r="F134" s="14"/>
      <c r="G134" s="5"/>
      <c r="H134" s="5"/>
      <c r="I134" s="5"/>
      <c r="J134" s="5"/>
      <c r="K134" s="5"/>
      <c r="L134" s="5"/>
      <c r="M134" s="5"/>
      <c r="N134" s="5"/>
      <c r="O134" s="5"/>
      <c r="P134" s="25"/>
      <c r="Q134" s="25"/>
      <c r="R134" s="25"/>
      <c r="S134" s="25"/>
      <c r="T134" s="25"/>
      <c r="U134" s="25"/>
      <c r="V134" s="25"/>
      <c r="W134" s="25"/>
    </row>
    <row r="135" spans="1:23" ht="14.25" customHeight="1" x14ac:dyDescent="0.25">
      <c r="A135" s="5"/>
      <c r="B135" s="12"/>
      <c r="C135" s="12"/>
      <c r="D135" s="5"/>
      <c r="E135" s="5"/>
      <c r="F135" s="14"/>
      <c r="G135" s="5"/>
      <c r="H135" s="5"/>
      <c r="I135" s="5"/>
      <c r="J135" s="5"/>
      <c r="K135" s="5"/>
      <c r="L135" s="5"/>
      <c r="M135" s="5"/>
      <c r="N135" s="5"/>
      <c r="O135" s="5"/>
      <c r="P135" s="25"/>
      <c r="Q135" s="25"/>
      <c r="R135" s="25"/>
      <c r="S135" s="25"/>
      <c r="T135" s="25"/>
      <c r="U135" s="25"/>
      <c r="V135" s="25"/>
      <c r="W135" s="25"/>
    </row>
    <row r="136" spans="1:23" ht="14.25" customHeight="1" x14ac:dyDescent="0.25">
      <c r="A136" s="5"/>
      <c r="B136" s="12"/>
      <c r="C136" s="12"/>
      <c r="D136" s="5"/>
      <c r="E136" s="5"/>
      <c r="F136" s="14"/>
      <c r="G136" s="5"/>
      <c r="H136" s="5"/>
      <c r="I136" s="5"/>
      <c r="J136" s="5"/>
      <c r="K136" s="5"/>
      <c r="L136" s="5"/>
      <c r="M136" s="5"/>
      <c r="N136" s="5"/>
      <c r="O136" s="5"/>
      <c r="P136" s="25"/>
      <c r="Q136" s="25"/>
      <c r="R136" s="25"/>
      <c r="S136" s="25"/>
      <c r="T136" s="25"/>
      <c r="U136" s="25"/>
      <c r="V136" s="25"/>
      <c r="W136" s="25"/>
    </row>
    <row r="137" spans="1:23" ht="14.25" customHeight="1" x14ac:dyDescent="0.25">
      <c r="A137" s="5"/>
      <c r="B137" s="12"/>
      <c r="C137" s="12"/>
      <c r="D137" s="5"/>
      <c r="E137" s="5"/>
      <c r="F137" s="14"/>
      <c r="G137" s="5"/>
      <c r="H137" s="5"/>
      <c r="I137" s="5"/>
      <c r="J137" s="5"/>
      <c r="K137" s="5"/>
      <c r="L137" s="5"/>
      <c r="M137" s="5"/>
      <c r="N137" s="5"/>
      <c r="O137" s="5"/>
      <c r="P137" s="25"/>
      <c r="Q137" s="25"/>
      <c r="R137" s="25"/>
      <c r="S137" s="25"/>
      <c r="T137" s="25"/>
      <c r="U137" s="25"/>
      <c r="V137" s="25"/>
      <c r="W137" s="25"/>
    </row>
    <row r="138" spans="1:23" ht="14.25" customHeight="1" x14ac:dyDescent="0.25">
      <c r="A138" s="5"/>
      <c r="B138" s="12"/>
      <c r="C138" s="12"/>
      <c r="D138" s="5"/>
      <c r="E138" s="5"/>
      <c r="F138" s="14"/>
      <c r="G138" s="5"/>
      <c r="H138" s="5"/>
      <c r="I138" s="5"/>
      <c r="J138" s="5"/>
      <c r="K138" s="5"/>
      <c r="L138" s="5"/>
      <c r="M138" s="5"/>
      <c r="N138" s="5"/>
      <c r="O138" s="5"/>
      <c r="P138" s="25"/>
      <c r="Q138" s="25"/>
      <c r="R138" s="25"/>
      <c r="S138" s="25"/>
      <c r="T138" s="25"/>
      <c r="U138" s="25"/>
      <c r="V138" s="25"/>
      <c r="W138" s="25"/>
    </row>
    <row r="139" spans="1:23" ht="14.25" customHeight="1" x14ac:dyDescent="0.25">
      <c r="A139" s="5"/>
      <c r="B139" s="12"/>
      <c r="C139" s="12"/>
      <c r="D139" s="5"/>
      <c r="E139" s="5"/>
      <c r="F139" s="14"/>
      <c r="G139" s="5"/>
      <c r="H139" s="5"/>
      <c r="I139" s="5"/>
      <c r="J139" s="5"/>
      <c r="K139" s="5"/>
      <c r="L139" s="5"/>
      <c r="M139" s="5"/>
      <c r="N139" s="5"/>
      <c r="O139" s="5"/>
      <c r="P139" s="25"/>
      <c r="Q139" s="25"/>
      <c r="R139" s="25"/>
      <c r="S139" s="25"/>
      <c r="T139" s="25"/>
      <c r="U139" s="25"/>
      <c r="V139" s="25"/>
      <c r="W139" s="25"/>
    </row>
    <row r="140" spans="1:23" ht="14.25" customHeight="1" x14ac:dyDescent="0.25">
      <c r="A140" s="5"/>
      <c r="B140" s="12"/>
      <c r="C140" s="12"/>
      <c r="D140" s="5"/>
      <c r="E140" s="5"/>
      <c r="F140" s="14"/>
      <c r="G140" s="5"/>
      <c r="H140" s="5"/>
      <c r="I140" s="5"/>
      <c r="J140" s="5"/>
      <c r="K140" s="5"/>
      <c r="L140" s="5"/>
      <c r="M140" s="5"/>
      <c r="N140" s="5"/>
      <c r="O140" s="5"/>
      <c r="P140" s="25"/>
      <c r="Q140" s="25"/>
      <c r="R140" s="25"/>
      <c r="S140" s="25"/>
      <c r="T140" s="25"/>
      <c r="U140" s="25"/>
      <c r="V140" s="25"/>
      <c r="W140" s="25"/>
    </row>
    <row r="141" spans="1:23" ht="14.25" customHeight="1" x14ac:dyDescent="0.25">
      <c r="A141" s="5"/>
      <c r="B141" s="12"/>
      <c r="C141" s="12"/>
      <c r="D141" s="5"/>
      <c r="E141" s="5"/>
      <c r="F141" s="14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4.25" customHeight="1" x14ac:dyDescent="0.25">
      <c r="A142" s="5"/>
      <c r="B142" s="12"/>
      <c r="C142" s="12"/>
      <c r="D142" s="5"/>
      <c r="E142" s="5"/>
      <c r="F142" s="14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4.25" customHeight="1" x14ac:dyDescent="0.25">
      <c r="A143" s="5"/>
      <c r="B143" s="12"/>
      <c r="C143" s="12"/>
      <c r="D143" s="5"/>
      <c r="E143" s="5"/>
      <c r="F143" s="14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4.25" customHeight="1" x14ac:dyDescent="0.25">
      <c r="A144" s="5"/>
      <c r="B144" s="12"/>
      <c r="C144" s="12"/>
      <c r="D144" s="5"/>
      <c r="E144" s="5"/>
      <c r="F144" s="14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4.25" customHeight="1" x14ac:dyDescent="0.25">
      <c r="A145" s="5"/>
      <c r="B145" s="12"/>
      <c r="C145" s="12"/>
      <c r="D145" s="5"/>
      <c r="E145" s="5"/>
      <c r="F145" s="14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4.25" customHeight="1" x14ac:dyDescent="0.25">
      <c r="A146" s="5"/>
      <c r="B146" s="12"/>
      <c r="C146" s="12"/>
      <c r="D146" s="5"/>
      <c r="E146" s="5"/>
      <c r="F146" s="14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4.25" customHeight="1" x14ac:dyDescent="0.25">
      <c r="A147" s="5"/>
      <c r="B147" s="12"/>
      <c r="C147" s="12"/>
      <c r="D147" s="5"/>
      <c r="E147" s="5"/>
      <c r="F147" s="14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4.25" customHeight="1" x14ac:dyDescent="0.25">
      <c r="A148" s="5"/>
      <c r="B148" s="12"/>
      <c r="C148" s="12"/>
      <c r="D148" s="5"/>
      <c r="E148" s="5"/>
      <c r="F148" s="14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4.25" customHeight="1" x14ac:dyDescent="0.25">
      <c r="A149" s="5"/>
      <c r="B149" s="12"/>
      <c r="C149" s="12"/>
      <c r="D149" s="5"/>
      <c r="E149" s="5"/>
      <c r="F149" s="14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4.25" customHeight="1" x14ac:dyDescent="0.25">
      <c r="A150" s="5"/>
      <c r="B150" s="12"/>
      <c r="C150" s="12"/>
      <c r="D150" s="5"/>
      <c r="E150" s="5"/>
      <c r="F150" s="14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4.25" customHeight="1" x14ac:dyDescent="0.25">
      <c r="A151" s="5"/>
      <c r="B151" s="12"/>
      <c r="C151" s="12"/>
      <c r="D151" s="5"/>
      <c r="E151" s="5"/>
      <c r="F151" s="14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4.25" customHeight="1" x14ac:dyDescent="0.25">
      <c r="A152" s="5"/>
      <c r="B152" s="12"/>
      <c r="C152" s="12"/>
      <c r="D152" s="5"/>
      <c r="E152" s="5"/>
      <c r="F152" s="14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4.25" customHeight="1" x14ac:dyDescent="0.25">
      <c r="A153" s="5"/>
      <c r="B153" s="12"/>
      <c r="C153" s="12"/>
      <c r="D153" s="5"/>
      <c r="E153" s="5"/>
      <c r="F153" s="14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4.25" customHeight="1" x14ac:dyDescent="0.25">
      <c r="A154" s="5"/>
      <c r="B154" s="12"/>
      <c r="C154" s="12"/>
      <c r="D154" s="5"/>
      <c r="E154" s="5"/>
      <c r="F154" s="14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4.25" customHeight="1" x14ac:dyDescent="0.25">
      <c r="A155" s="5"/>
      <c r="B155" s="12"/>
      <c r="C155" s="12"/>
      <c r="D155" s="5"/>
      <c r="E155" s="5"/>
      <c r="F155" s="14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4.25" customHeight="1" x14ac:dyDescent="0.25">
      <c r="A156" s="5"/>
      <c r="B156" s="12"/>
      <c r="C156" s="12"/>
      <c r="D156" s="5"/>
      <c r="E156" s="5"/>
      <c r="F156" s="14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4.25" customHeight="1" x14ac:dyDescent="0.25">
      <c r="A157" s="5"/>
      <c r="B157" s="12"/>
      <c r="C157" s="12"/>
      <c r="D157" s="5"/>
      <c r="E157" s="5"/>
      <c r="F157" s="14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4.25" customHeight="1" x14ac:dyDescent="0.25">
      <c r="A158" s="5"/>
      <c r="B158" s="12"/>
      <c r="C158" s="12"/>
      <c r="D158" s="5"/>
      <c r="E158" s="5"/>
      <c r="F158" s="14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4.25" customHeight="1" x14ac:dyDescent="0.25">
      <c r="A159" s="5"/>
      <c r="B159" s="12"/>
      <c r="C159" s="12"/>
      <c r="D159" s="5"/>
      <c r="E159" s="5"/>
      <c r="F159" s="14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4.25" customHeight="1" x14ac:dyDescent="0.25">
      <c r="A160" s="5"/>
      <c r="B160" s="12"/>
      <c r="C160" s="12"/>
      <c r="D160" s="5"/>
      <c r="E160" s="5"/>
      <c r="F160" s="14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4.25" customHeight="1" x14ac:dyDescent="0.25">
      <c r="A161" s="5"/>
      <c r="B161" s="12"/>
      <c r="C161" s="12"/>
      <c r="D161" s="5"/>
      <c r="E161" s="5"/>
      <c r="F161" s="14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4.25" customHeight="1" x14ac:dyDescent="0.25">
      <c r="A162" s="5"/>
      <c r="B162" s="12"/>
      <c r="C162" s="12"/>
      <c r="D162" s="5"/>
      <c r="E162" s="5"/>
      <c r="F162" s="14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4.25" customHeight="1" x14ac:dyDescent="0.25">
      <c r="A163" s="5"/>
      <c r="B163" s="12"/>
      <c r="C163" s="12"/>
      <c r="D163" s="5"/>
      <c r="E163" s="5"/>
      <c r="F163" s="14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4.25" customHeight="1" x14ac:dyDescent="0.25">
      <c r="A164" s="5"/>
      <c r="B164" s="12"/>
      <c r="C164" s="12"/>
      <c r="D164" s="5"/>
      <c r="E164" s="5"/>
      <c r="F164" s="14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4.25" customHeight="1" x14ac:dyDescent="0.25">
      <c r="A165" s="5"/>
      <c r="B165" s="12"/>
      <c r="C165" s="12"/>
      <c r="D165" s="5"/>
      <c r="E165" s="5"/>
      <c r="F165" s="14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4.25" customHeight="1" x14ac:dyDescent="0.25">
      <c r="A166" s="5"/>
      <c r="B166" s="12"/>
      <c r="C166" s="12"/>
      <c r="D166" s="5"/>
      <c r="E166" s="5"/>
      <c r="F166" s="14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4.25" customHeight="1" x14ac:dyDescent="0.25">
      <c r="A167" s="5"/>
      <c r="B167" s="12"/>
      <c r="C167" s="12"/>
      <c r="D167" s="5"/>
      <c r="E167" s="5"/>
      <c r="F167" s="14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4.25" customHeight="1" x14ac:dyDescent="0.25">
      <c r="A168" s="5"/>
      <c r="B168" s="12"/>
      <c r="C168" s="12"/>
      <c r="D168" s="5"/>
      <c r="E168" s="5"/>
      <c r="F168" s="14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4.25" customHeight="1" x14ac:dyDescent="0.25">
      <c r="A169" s="5"/>
      <c r="B169" s="12"/>
      <c r="C169" s="12"/>
      <c r="D169" s="5"/>
      <c r="E169" s="5"/>
      <c r="F169" s="14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4.25" customHeight="1" x14ac:dyDescent="0.25">
      <c r="A170" s="5"/>
      <c r="B170" s="12"/>
      <c r="C170" s="12"/>
      <c r="D170" s="5"/>
      <c r="E170" s="5"/>
      <c r="F170" s="14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4.25" customHeight="1" x14ac:dyDescent="0.25">
      <c r="A171" s="5"/>
      <c r="B171" s="12"/>
      <c r="C171" s="12"/>
      <c r="D171" s="5"/>
      <c r="E171" s="5"/>
      <c r="F171" s="14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4.25" customHeight="1" x14ac:dyDescent="0.25">
      <c r="A172" s="5"/>
      <c r="B172" s="12"/>
      <c r="C172" s="12"/>
      <c r="D172" s="5"/>
      <c r="E172" s="5"/>
      <c r="F172" s="14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4.25" customHeight="1" x14ac:dyDescent="0.25">
      <c r="A173" s="5"/>
      <c r="B173" s="12"/>
      <c r="C173" s="12"/>
      <c r="D173" s="5"/>
      <c r="E173" s="5"/>
      <c r="F173" s="14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4.25" customHeight="1" x14ac:dyDescent="0.25">
      <c r="A174" s="5"/>
      <c r="B174" s="12"/>
      <c r="C174" s="12"/>
      <c r="D174" s="5"/>
      <c r="E174" s="5"/>
      <c r="F174" s="14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4.25" customHeight="1" x14ac:dyDescent="0.25">
      <c r="A175" s="5"/>
      <c r="B175" s="12"/>
      <c r="C175" s="12"/>
      <c r="D175" s="5"/>
      <c r="E175" s="5"/>
      <c r="F175" s="14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4.25" customHeight="1" x14ac:dyDescent="0.25">
      <c r="A176" s="5"/>
      <c r="B176" s="12"/>
      <c r="C176" s="12"/>
      <c r="D176" s="5"/>
      <c r="E176" s="5"/>
      <c r="F176" s="14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4.25" customHeight="1" x14ac:dyDescent="0.25">
      <c r="A177" s="5"/>
      <c r="B177" s="12"/>
      <c r="C177" s="12"/>
      <c r="D177" s="5"/>
      <c r="E177" s="5"/>
      <c r="F177" s="14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4.25" customHeight="1" x14ac:dyDescent="0.25">
      <c r="A178" s="5"/>
      <c r="B178" s="12"/>
      <c r="C178" s="12"/>
      <c r="D178" s="5"/>
      <c r="E178" s="5"/>
      <c r="F178" s="14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4.25" customHeight="1" x14ac:dyDescent="0.25">
      <c r="A179" s="5"/>
      <c r="B179" s="12"/>
      <c r="C179" s="12"/>
      <c r="D179" s="5"/>
      <c r="E179" s="5"/>
      <c r="F179" s="14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4.25" customHeight="1" x14ac:dyDescent="0.25">
      <c r="A180" s="5"/>
      <c r="B180" s="12"/>
      <c r="C180" s="12"/>
      <c r="D180" s="5"/>
      <c r="E180" s="5"/>
      <c r="F180" s="14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4.25" customHeight="1" x14ac:dyDescent="0.25">
      <c r="A181" s="5"/>
      <c r="B181" s="12"/>
      <c r="C181" s="12"/>
      <c r="D181" s="5"/>
      <c r="E181" s="5"/>
      <c r="F181" s="14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4.25" customHeight="1" x14ac:dyDescent="0.25">
      <c r="A182" s="5"/>
      <c r="B182" s="12"/>
      <c r="C182" s="12"/>
      <c r="D182" s="5"/>
      <c r="E182" s="5"/>
      <c r="F182" s="14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4.25" customHeight="1" x14ac:dyDescent="0.25">
      <c r="A183" s="5"/>
      <c r="B183" s="12"/>
      <c r="C183" s="12"/>
      <c r="D183" s="5"/>
      <c r="E183" s="5"/>
      <c r="F183" s="14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4.25" customHeight="1" x14ac:dyDescent="0.25">
      <c r="A184" s="5"/>
      <c r="B184" s="12"/>
      <c r="C184" s="12"/>
      <c r="D184" s="5"/>
      <c r="E184" s="5"/>
      <c r="F184" s="14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4.25" customHeight="1" x14ac:dyDescent="0.25">
      <c r="A185" s="5"/>
      <c r="B185" s="12"/>
      <c r="C185" s="12"/>
      <c r="D185" s="5"/>
      <c r="E185" s="5"/>
      <c r="F185" s="14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4.25" customHeight="1" x14ac:dyDescent="0.25">
      <c r="A186" s="5"/>
      <c r="B186" s="12"/>
      <c r="C186" s="12"/>
      <c r="D186" s="5"/>
      <c r="E186" s="5"/>
      <c r="F186" s="14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4.25" customHeight="1" x14ac:dyDescent="0.25">
      <c r="A187" s="5"/>
      <c r="B187" s="12"/>
      <c r="C187" s="12"/>
      <c r="D187" s="5"/>
      <c r="E187" s="5"/>
      <c r="F187" s="14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4.25" customHeight="1" x14ac:dyDescent="0.25">
      <c r="A188" s="5"/>
      <c r="B188" s="12"/>
      <c r="C188" s="12"/>
      <c r="D188" s="5"/>
      <c r="E188" s="5"/>
      <c r="F188" s="14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4.25" customHeight="1" x14ac:dyDescent="0.25">
      <c r="A189" s="5"/>
      <c r="B189" s="12"/>
      <c r="C189" s="12"/>
      <c r="D189" s="5"/>
      <c r="E189" s="5"/>
      <c r="F189" s="14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4.25" customHeight="1" x14ac:dyDescent="0.25">
      <c r="A190" s="5"/>
      <c r="B190" s="12"/>
      <c r="C190" s="12"/>
      <c r="D190" s="5"/>
      <c r="E190" s="5"/>
      <c r="F190" s="14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4.25" customHeight="1" x14ac:dyDescent="0.25">
      <c r="A191" s="5"/>
      <c r="B191" s="12"/>
      <c r="C191" s="12"/>
      <c r="D191" s="5"/>
      <c r="E191" s="5"/>
      <c r="F191" s="14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4.25" customHeight="1" x14ac:dyDescent="0.25">
      <c r="A192" s="5"/>
      <c r="B192" s="12"/>
      <c r="C192" s="12"/>
      <c r="D192" s="5"/>
      <c r="E192" s="5"/>
      <c r="F192" s="14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4.25" customHeight="1" x14ac:dyDescent="0.25">
      <c r="A193" s="5"/>
      <c r="B193" s="12"/>
      <c r="C193" s="12"/>
      <c r="D193" s="5"/>
      <c r="E193" s="5"/>
      <c r="F193" s="14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4.25" customHeight="1" x14ac:dyDescent="0.25">
      <c r="A194" s="5"/>
      <c r="B194" s="12"/>
      <c r="C194" s="12"/>
      <c r="D194" s="5"/>
      <c r="E194" s="5"/>
      <c r="F194" s="14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4.25" customHeight="1" x14ac:dyDescent="0.25">
      <c r="A195" s="5"/>
      <c r="B195" s="12"/>
      <c r="C195" s="12"/>
      <c r="D195" s="5"/>
      <c r="E195" s="5"/>
      <c r="F195" s="14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4.25" customHeight="1" x14ac:dyDescent="0.25">
      <c r="A196" s="5"/>
      <c r="B196" s="12"/>
      <c r="C196" s="12"/>
      <c r="D196" s="5"/>
      <c r="E196" s="5"/>
      <c r="F196" s="14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4.25" customHeight="1" x14ac:dyDescent="0.25">
      <c r="A197" s="5"/>
      <c r="B197" s="12"/>
      <c r="C197" s="12"/>
      <c r="D197" s="5"/>
      <c r="E197" s="5"/>
      <c r="F197" s="14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4.25" customHeight="1" x14ac:dyDescent="0.25">
      <c r="A198" s="5"/>
      <c r="B198" s="12"/>
      <c r="C198" s="12"/>
      <c r="D198" s="5"/>
      <c r="E198" s="5"/>
      <c r="F198" s="14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4.25" customHeight="1" x14ac:dyDescent="0.25">
      <c r="A199" s="5"/>
      <c r="B199" s="12"/>
      <c r="C199" s="12"/>
      <c r="D199" s="5"/>
      <c r="E199" s="5"/>
      <c r="F199" s="14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4.25" customHeight="1" x14ac:dyDescent="0.25">
      <c r="A200" s="5"/>
      <c r="B200" s="12"/>
      <c r="C200" s="12"/>
      <c r="D200" s="5"/>
      <c r="E200" s="5"/>
      <c r="F200" s="14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4.25" customHeight="1" x14ac:dyDescent="0.25">
      <c r="A201" s="5"/>
      <c r="B201" s="12"/>
      <c r="C201" s="12"/>
      <c r="D201" s="5"/>
      <c r="E201" s="5"/>
      <c r="F201" s="14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4.25" customHeight="1" x14ac:dyDescent="0.25">
      <c r="A202" s="5"/>
      <c r="B202" s="12"/>
      <c r="C202" s="12"/>
      <c r="D202" s="5"/>
      <c r="E202" s="5"/>
      <c r="F202" s="14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4.25" customHeight="1" x14ac:dyDescent="0.25">
      <c r="A203" s="5"/>
      <c r="B203" s="12"/>
      <c r="C203" s="12"/>
      <c r="D203" s="5"/>
      <c r="E203" s="5"/>
      <c r="F203" s="14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4.25" customHeight="1" x14ac:dyDescent="0.25">
      <c r="A204" s="5"/>
      <c r="B204" s="12"/>
      <c r="C204" s="12"/>
      <c r="D204" s="5"/>
      <c r="E204" s="5"/>
      <c r="F204" s="14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4.25" customHeight="1" x14ac:dyDescent="0.25">
      <c r="A205" s="5"/>
      <c r="B205" s="12"/>
      <c r="C205" s="12"/>
      <c r="D205" s="5"/>
      <c r="E205" s="5"/>
      <c r="F205" s="14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4.25" customHeight="1" x14ac:dyDescent="0.25">
      <c r="A206" s="5"/>
      <c r="B206" s="12"/>
      <c r="C206" s="12"/>
      <c r="D206" s="5"/>
      <c r="E206" s="5"/>
      <c r="F206" s="14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4.25" customHeight="1" x14ac:dyDescent="0.25">
      <c r="A207" s="5"/>
      <c r="B207" s="12"/>
      <c r="C207" s="12"/>
      <c r="D207" s="5"/>
      <c r="E207" s="5"/>
      <c r="F207" s="14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4.25" customHeight="1" x14ac:dyDescent="0.25">
      <c r="A208" s="5"/>
      <c r="B208" s="12"/>
      <c r="C208" s="12"/>
      <c r="D208" s="5"/>
      <c r="E208" s="5"/>
      <c r="F208" s="14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4.25" customHeight="1" x14ac:dyDescent="0.25">
      <c r="A209" s="5"/>
      <c r="B209" s="12"/>
      <c r="C209" s="12"/>
      <c r="D209" s="5"/>
      <c r="E209" s="5"/>
      <c r="F209" s="14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4.25" customHeight="1" x14ac:dyDescent="0.25">
      <c r="A210" s="5"/>
      <c r="B210" s="12"/>
      <c r="C210" s="12"/>
      <c r="D210" s="5"/>
      <c r="E210" s="5"/>
      <c r="F210" s="14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4.25" customHeight="1" x14ac:dyDescent="0.25">
      <c r="A211" s="5"/>
      <c r="B211" s="12"/>
      <c r="C211" s="12"/>
      <c r="D211" s="5"/>
      <c r="E211" s="5"/>
      <c r="F211" s="14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4.25" customHeight="1" x14ac:dyDescent="0.25">
      <c r="A212" s="5"/>
      <c r="B212" s="12"/>
      <c r="C212" s="12"/>
      <c r="D212" s="5"/>
      <c r="E212" s="5"/>
      <c r="F212" s="14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4.25" customHeight="1" x14ac:dyDescent="0.25">
      <c r="A213" s="5"/>
      <c r="B213" s="12"/>
      <c r="C213" s="12"/>
      <c r="D213" s="5"/>
      <c r="E213" s="5"/>
      <c r="F213" s="14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4.25" customHeight="1" x14ac:dyDescent="0.25">
      <c r="A214" s="5"/>
      <c r="B214" s="12"/>
      <c r="C214" s="12"/>
      <c r="D214" s="5"/>
      <c r="E214" s="5"/>
      <c r="F214" s="14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4.25" customHeight="1" x14ac:dyDescent="0.25">
      <c r="A215" s="5"/>
      <c r="B215" s="12"/>
      <c r="C215" s="12"/>
      <c r="D215" s="5"/>
      <c r="E215" s="5"/>
      <c r="F215" s="14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4.25" customHeight="1" x14ac:dyDescent="0.25">
      <c r="A216" s="5"/>
      <c r="B216" s="12"/>
      <c r="C216" s="12"/>
      <c r="D216" s="5"/>
      <c r="E216" s="5"/>
      <c r="F216" s="14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4.25" customHeight="1" x14ac:dyDescent="0.25">
      <c r="A217" s="5"/>
      <c r="B217" s="12"/>
      <c r="C217" s="12"/>
      <c r="D217" s="5"/>
      <c r="E217" s="5"/>
      <c r="F217" s="14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4.25" customHeight="1" x14ac:dyDescent="0.25">
      <c r="A218" s="5"/>
      <c r="B218" s="12"/>
      <c r="C218" s="12"/>
      <c r="D218" s="5"/>
      <c r="E218" s="5"/>
      <c r="F218" s="14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4.25" customHeight="1" x14ac:dyDescent="0.25">
      <c r="A219" s="5"/>
      <c r="B219" s="12"/>
      <c r="C219" s="12"/>
      <c r="D219" s="5"/>
      <c r="E219" s="5"/>
      <c r="F219" s="14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4.25" customHeight="1" x14ac:dyDescent="0.25">
      <c r="A220" s="5"/>
      <c r="B220" s="12"/>
      <c r="C220" s="12"/>
      <c r="D220" s="5"/>
      <c r="E220" s="5"/>
      <c r="F220" s="14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4.25" customHeight="1" x14ac:dyDescent="0.25">
      <c r="A221" s="5"/>
      <c r="B221" s="12"/>
      <c r="C221" s="12"/>
      <c r="D221" s="5"/>
      <c r="E221" s="5"/>
      <c r="F221" s="14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4.25" customHeight="1" x14ac:dyDescent="0.25">
      <c r="A222" s="5"/>
      <c r="B222" s="12"/>
      <c r="C222" s="12"/>
      <c r="D222" s="5"/>
      <c r="E222" s="5"/>
      <c r="F222" s="14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4.25" customHeight="1" x14ac:dyDescent="0.25">
      <c r="A223" s="5"/>
      <c r="B223" s="12"/>
      <c r="C223" s="12"/>
      <c r="D223" s="5"/>
      <c r="E223" s="5"/>
      <c r="F223" s="14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4.25" customHeight="1" x14ac:dyDescent="0.25">
      <c r="A224" s="5"/>
      <c r="B224" s="12"/>
      <c r="C224" s="12"/>
      <c r="D224" s="5"/>
      <c r="E224" s="5"/>
      <c r="F224" s="14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4.25" customHeight="1" x14ac:dyDescent="0.25">
      <c r="A225" s="5"/>
      <c r="B225" s="12"/>
      <c r="C225" s="12"/>
      <c r="D225" s="5"/>
      <c r="E225" s="5"/>
      <c r="F225" s="14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4.25" customHeight="1" x14ac:dyDescent="0.25">
      <c r="A226" s="5"/>
      <c r="B226" s="12"/>
      <c r="C226" s="12"/>
      <c r="D226" s="5"/>
      <c r="E226" s="5"/>
      <c r="F226" s="14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4.25" customHeight="1" x14ac:dyDescent="0.25">
      <c r="A227" s="5"/>
      <c r="B227" s="12"/>
      <c r="C227" s="12"/>
      <c r="D227" s="5"/>
      <c r="E227" s="5"/>
      <c r="F227" s="14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4.25" customHeight="1" x14ac:dyDescent="0.25">
      <c r="A228" s="5"/>
      <c r="B228" s="12"/>
      <c r="C228" s="12"/>
      <c r="D228" s="5"/>
      <c r="E228" s="5"/>
      <c r="F228" s="14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4.25" customHeight="1" x14ac:dyDescent="0.25">
      <c r="A229" s="5"/>
      <c r="B229" s="12"/>
      <c r="C229" s="12"/>
      <c r="D229" s="5"/>
      <c r="E229" s="5"/>
      <c r="F229" s="14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4.25" customHeight="1" x14ac:dyDescent="0.25">
      <c r="A230" s="5"/>
      <c r="B230" s="12"/>
      <c r="C230" s="12"/>
      <c r="D230" s="5"/>
      <c r="E230" s="5"/>
      <c r="F230" s="14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4.25" customHeight="1" x14ac:dyDescent="0.25">
      <c r="A231" s="5"/>
      <c r="B231" s="12"/>
      <c r="C231" s="12"/>
      <c r="D231" s="5"/>
      <c r="E231" s="5"/>
      <c r="F231" s="14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4.25" customHeight="1" x14ac:dyDescent="0.25">
      <c r="A232" s="5"/>
      <c r="B232" s="12"/>
      <c r="C232" s="12"/>
      <c r="D232" s="5"/>
      <c r="E232" s="5"/>
      <c r="F232" s="14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4.25" customHeight="1" x14ac:dyDescent="0.25">
      <c r="A233" s="5"/>
      <c r="B233" s="12"/>
      <c r="C233" s="12"/>
      <c r="D233" s="5"/>
      <c r="E233" s="5"/>
      <c r="F233" s="14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4.25" customHeight="1" x14ac:dyDescent="0.25">
      <c r="A234" s="5"/>
      <c r="B234" s="12"/>
      <c r="C234" s="12"/>
      <c r="D234" s="5"/>
      <c r="E234" s="5"/>
      <c r="F234" s="14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4.25" customHeight="1" x14ac:dyDescent="0.25">
      <c r="A235" s="5"/>
      <c r="B235" s="12"/>
      <c r="C235" s="12"/>
      <c r="D235" s="5"/>
      <c r="E235" s="5"/>
      <c r="F235" s="14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4.25" customHeight="1" x14ac:dyDescent="0.25">
      <c r="A236" s="5"/>
      <c r="B236" s="12"/>
      <c r="C236" s="12"/>
      <c r="D236" s="5"/>
      <c r="E236" s="5"/>
      <c r="F236" s="14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4.25" customHeight="1" x14ac:dyDescent="0.25">
      <c r="A237" s="5"/>
      <c r="B237" s="12"/>
      <c r="C237" s="12"/>
      <c r="D237" s="5"/>
      <c r="E237" s="5"/>
      <c r="F237" s="14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4.25" customHeight="1" x14ac:dyDescent="0.25">
      <c r="A238" s="5"/>
      <c r="B238" s="12"/>
      <c r="C238" s="12"/>
      <c r="D238" s="5"/>
      <c r="E238" s="5"/>
      <c r="F238" s="14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4.25" customHeight="1" x14ac:dyDescent="0.25">
      <c r="A239" s="5"/>
      <c r="B239" s="12"/>
      <c r="C239" s="12"/>
      <c r="D239" s="5"/>
      <c r="E239" s="5"/>
      <c r="F239" s="14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4.25" customHeight="1" x14ac:dyDescent="0.25">
      <c r="A240" s="5"/>
      <c r="B240" s="12"/>
      <c r="C240" s="12"/>
      <c r="D240" s="5"/>
      <c r="E240" s="5"/>
      <c r="F240" s="14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4.25" customHeight="1" x14ac:dyDescent="0.25">
      <c r="A241" s="5"/>
      <c r="B241" s="12"/>
      <c r="C241" s="12"/>
      <c r="D241" s="5"/>
      <c r="E241" s="5"/>
      <c r="F241" s="14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4.25" customHeight="1" x14ac:dyDescent="0.25">
      <c r="A242" s="5"/>
      <c r="B242" s="12"/>
      <c r="C242" s="12"/>
      <c r="D242" s="5"/>
      <c r="E242" s="5"/>
      <c r="F242" s="14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4.25" customHeight="1" x14ac:dyDescent="0.25">
      <c r="A243" s="5"/>
      <c r="B243" s="12"/>
      <c r="C243" s="12"/>
      <c r="D243" s="5"/>
      <c r="E243" s="5"/>
      <c r="F243" s="14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4.25" customHeight="1" x14ac:dyDescent="0.25">
      <c r="A244" s="5"/>
      <c r="B244" s="12"/>
      <c r="C244" s="12"/>
      <c r="D244" s="5"/>
      <c r="E244" s="5"/>
      <c r="F244" s="14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4.25" customHeight="1" x14ac:dyDescent="0.25">
      <c r="A245" s="5"/>
      <c r="B245" s="12"/>
      <c r="C245" s="12"/>
      <c r="D245" s="5"/>
      <c r="E245" s="5"/>
      <c r="F245" s="14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4.25" customHeight="1" x14ac:dyDescent="0.25">
      <c r="A246" s="5"/>
      <c r="B246" s="12"/>
      <c r="C246" s="12"/>
      <c r="D246" s="5"/>
      <c r="E246" s="5"/>
      <c r="F246" s="14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4.25" customHeight="1" x14ac:dyDescent="0.25">
      <c r="A247" s="5"/>
      <c r="B247" s="12"/>
      <c r="C247" s="12"/>
      <c r="D247" s="5"/>
      <c r="E247" s="5"/>
      <c r="F247" s="14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4.25" customHeight="1" x14ac:dyDescent="0.25">
      <c r="A248" s="5"/>
      <c r="B248" s="12"/>
      <c r="C248" s="12"/>
      <c r="D248" s="5"/>
      <c r="E248" s="5"/>
      <c r="F248" s="14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4.25" customHeight="1" x14ac:dyDescent="0.25">
      <c r="A249" s="5"/>
      <c r="B249" s="12"/>
      <c r="C249" s="12"/>
      <c r="D249" s="5"/>
      <c r="E249" s="5"/>
      <c r="F249" s="14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4.25" customHeight="1" x14ac:dyDescent="0.25">
      <c r="A250" s="5"/>
      <c r="B250" s="12"/>
      <c r="C250" s="12"/>
      <c r="D250" s="5"/>
      <c r="E250" s="5"/>
      <c r="F250" s="14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4.25" customHeight="1" x14ac:dyDescent="0.25">
      <c r="A251" s="5"/>
      <c r="B251" s="12"/>
      <c r="C251" s="12"/>
      <c r="D251" s="5"/>
      <c r="E251" s="5"/>
      <c r="F251" s="14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4.25" customHeight="1" x14ac:dyDescent="0.25">
      <c r="A252" s="5"/>
      <c r="B252" s="12"/>
      <c r="C252" s="12"/>
      <c r="D252" s="5"/>
      <c r="E252" s="5"/>
      <c r="F252" s="14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4.25" customHeight="1" x14ac:dyDescent="0.25">
      <c r="A253" s="5"/>
      <c r="B253" s="12"/>
      <c r="C253" s="12"/>
      <c r="D253" s="5"/>
      <c r="E253" s="5"/>
      <c r="F253" s="14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4.25" customHeight="1" x14ac:dyDescent="0.25">
      <c r="A254" s="5"/>
      <c r="B254" s="12"/>
      <c r="C254" s="12"/>
      <c r="D254" s="5"/>
      <c r="E254" s="5"/>
      <c r="F254" s="14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4.25" customHeight="1" x14ac:dyDescent="0.25">
      <c r="A255" s="5"/>
      <c r="B255" s="12"/>
      <c r="C255" s="12"/>
      <c r="D255" s="5"/>
      <c r="E255" s="5"/>
      <c r="F255" s="14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4.25" customHeight="1" x14ac:dyDescent="0.25">
      <c r="A256" s="5"/>
      <c r="B256" s="12"/>
      <c r="C256" s="12"/>
      <c r="D256" s="5"/>
      <c r="E256" s="5"/>
      <c r="F256" s="14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4.25" customHeight="1" x14ac:dyDescent="0.25">
      <c r="A257" s="5"/>
      <c r="B257" s="12"/>
      <c r="C257" s="12"/>
      <c r="D257" s="5"/>
      <c r="E257" s="5"/>
      <c r="F257" s="14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4.25" customHeight="1" x14ac:dyDescent="0.25">
      <c r="A258" s="5"/>
      <c r="B258" s="12"/>
      <c r="C258" s="12"/>
      <c r="D258" s="5"/>
      <c r="E258" s="5"/>
      <c r="F258" s="14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4.25" customHeight="1" x14ac:dyDescent="0.25">
      <c r="A259" s="5"/>
      <c r="B259" s="12"/>
      <c r="C259" s="12"/>
      <c r="D259" s="5"/>
      <c r="E259" s="5"/>
      <c r="F259" s="14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4.25" customHeight="1" x14ac:dyDescent="0.25">
      <c r="A260" s="5"/>
      <c r="B260" s="12"/>
      <c r="C260" s="12"/>
      <c r="D260" s="5"/>
      <c r="E260" s="5"/>
      <c r="F260" s="14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4.25" customHeight="1" x14ac:dyDescent="0.25">
      <c r="A261" s="5"/>
      <c r="B261" s="12"/>
      <c r="C261" s="12"/>
      <c r="D261" s="5"/>
      <c r="E261" s="5"/>
      <c r="F261" s="14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4.25" customHeight="1" x14ac:dyDescent="0.25">
      <c r="A262" s="5"/>
      <c r="B262" s="12"/>
      <c r="C262" s="12"/>
      <c r="D262" s="5"/>
      <c r="E262" s="5"/>
      <c r="F262" s="14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4.25" customHeight="1" x14ac:dyDescent="0.25">
      <c r="A263" s="5"/>
      <c r="B263" s="12"/>
      <c r="C263" s="12"/>
      <c r="D263" s="5"/>
      <c r="E263" s="5"/>
      <c r="F263" s="14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4.25" customHeight="1" x14ac:dyDescent="0.25">
      <c r="A264" s="5"/>
      <c r="B264" s="12"/>
      <c r="C264" s="12"/>
      <c r="D264" s="5"/>
      <c r="E264" s="5"/>
      <c r="F264" s="14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4.25" customHeight="1" x14ac:dyDescent="0.25">
      <c r="A265" s="5"/>
      <c r="B265" s="12"/>
      <c r="C265" s="12"/>
      <c r="D265" s="5"/>
      <c r="E265" s="5"/>
      <c r="F265" s="14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4.25" customHeight="1" x14ac:dyDescent="0.25">
      <c r="A266" s="5"/>
      <c r="B266" s="12"/>
      <c r="C266" s="12"/>
      <c r="D266" s="5"/>
      <c r="E266" s="5"/>
      <c r="F266" s="14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4.25" customHeight="1" x14ac:dyDescent="0.25">
      <c r="A267" s="5"/>
      <c r="B267" s="12"/>
      <c r="C267" s="12"/>
      <c r="D267" s="5"/>
      <c r="E267" s="5"/>
      <c r="F267" s="14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4.25" customHeight="1" x14ac:dyDescent="0.25">
      <c r="A268" s="5"/>
      <c r="B268" s="12"/>
      <c r="C268" s="12"/>
      <c r="D268" s="5"/>
      <c r="E268" s="5"/>
      <c r="F268" s="14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4.25" customHeight="1" x14ac:dyDescent="0.25">
      <c r="A269" s="5"/>
      <c r="B269" s="12"/>
      <c r="C269" s="12"/>
      <c r="D269" s="5"/>
      <c r="E269" s="5"/>
      <c r="F269" s="14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4.25" customHeight="1" x14ac:dyDescent="0.25">
      <c r="A270" s="5"/>
      <c r="B270" s="12"/>
      <c r="C270" s="12"/>
      <c r="D270" s="5"/>
      <c r="E270" s="5"/>
      <c r="F270" s="14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4.25" customHeight="1" x14ac:dyDescent="0.25">
      <c r="A271" s="5"/>
      <c r="B271" s="12"/>
      <c r="C271" s="12"/>
      <c r="D271" s="5"/>
      <c r="E271" s="5"/>
      <c r="F271" s="14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4.25" customHeight="1" x14ac:dyDescent="0.25">
      <c r="A272" s="5"/>
      <c r="B272" s="12"/>
      <c r="C272" s="12"/>
      <c r="D272" s="5"/>
      <c r="E272" s="5"/>
      <c r="F272" s="14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4.25" customHeight="1" x14ac:dyDescent="0.25">
      <c r="A273" s="5"/>
      <c r="B273" s="12"/>
      <c r="C273" s="12"/>
      <c r="D273" s="5"/>
      <c r="E273" s="5"/>
      <c r="F273" s="14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4.25" customHeight="1" x14ac:dyDescent="0.25">
      <c r="A274" s="5"/>
      <c r="B274" s="12"/>
      <c r="C274" s="12"/>
      <c r="D274" s="5"/>
      <c r="E274" s="5"/>
      <c r="F274" s="14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4.25" customHeight="1" x14ac:dyDescent="0.25">
      <c r="A275" s="5"/>
      <c r="B275" s="12"/>
      <c r="C275" s="12"/>
      <c r="D275" s="5"/>
      <c r="E275" s="5"/>
      <c r="F275" s="14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4.25" customHeight="1" x14ac:dyDescent="0.25">
      <c r="A276" s="5"/>
      <c r="B276" s="12"/>
      <c r="C276" s="12"/>
      <c r="D276" s="5"/>
      <c r="E276" s="5"/>
      <c r="F276" s="14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4.25" customHeight="1" x14ac:dyDescent="0.25">
      <c r="A277" s="5"/>
      <c r="B277" s="12"/>
      <c r="C277" s="12"/>
      <c r="D277" s="5"/>
      <c r="E277" s="5"/>
      <c r="F277" s="14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4.25" customHeight="1" x14ac:dyDescent="0.25">
      <c r="A278" s="5"/>
      <c r="B278" s="12"/>
      <c r="C278" s="12"/>
      <c r="D278" s="5"/>
      <c r="E278" s="5"/>
      <c r="F278" s="14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4.25" customHeight="1" x14ac:dyDescent="0.25">
      <c r="A279" s="5"/>
      <c r="B279" s="12"/>
      <c r="C279" s="12"/>
      <c r="D279" s="5"/>
      <c r="E279" s="5"/>
      <c r="F279" s="14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4.25" customHeight="1" x14ac:dyDescent="0.25">
      <c r="A280" s="5"/>
      <c r="B280" s="12"/>
      <c r="C280" s="12"/>
      <c r="D280" s="5"/>
      <c r="E280" s="5"/>
      <c r="F280" s="14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4.25" customHeight="1" x14ac:dyDescent="0.25">
      <c r="A281" s="5"/>
      <c r="B281" s="12"/>
      <c r="C281" s="12"/>
      <c r="D281" s="5"/>
      <c r="E281" s="5"/>
      <c r="F281" s="14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4.25" customHeight="1" x14ac:dyDescent="0.25">
      <c r="A282" s="5"/>
      <c r="B282" s="12"/>
      <c r="C282" s="12"/>
      <c r="D282" s="5"/>
      <c r="E282" s="5"/>
      <c r="F282" s="14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4.25" customHeight="1" x14ac:dyDescent="0.25">
      <c r="A283" s="5"/>
      <c r="B283" s="12"/>
      <c r="C283" s="12"/>
      <c r="D283" s="5"/>
      <c r="E283" s="5"/>
      <c r="F283" s="14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4.25" customHeight="1" x14ac:dyDescent="0.25">
      <c r="A284" s="5"/>
      <c r="B284" s="12"/>
      <c r="C284" s="12"/>
      <c r="D284" s="5"/>
      <c r="E284" s="5"/>
      <c r="F284" s="14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4.25" customHeight="1" x14ac:dyDescent="0.25">
      <c r="A285" s="5"/>
      <c r="B285" s="12"/>
      <c r="C285" s="12"/>
      <c r="D285" s="5"/>
      <c r="E285" s="5"/>
      <c r="F285" s="14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4.25" customHeight="1" x14ac:dyDescent="0.25">
      <c r="A286" s="5"/>
      <c r="B286" s="12"/>
      <c r="C286" s="12"/>
      <c r="D286" s="5"/>
      <c r="E286" s="5"/>
      <c r="F286" s="14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4.25" customHeight="1" x14ac:dyDescent="0.25">
      <c r="A287" s="5"/>
      <c r="B287" s="12"/>
      <c r="C287" s="12"/>
      <c r="D287" s="5"/>
      <c r="E287" s="5"/>
      <c r="F287" s="14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4.25" customHeight="1" x14ac:dyDescent="0.25">
      <c r="A288" s="5"/>
      <c r="B288" s="12"/>
      <c r="C288" s="12"/>
      <c r="D288" s="5"/>
      <c r="E288" s="5"/>
      <c r="F288" s="14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4.25" customHeight="1" x14ac:dyDescent="0.25">
      <c r="A289" s="5"/>
      <c r="B289" s="12"/>
      <c r="C289" s="12"/>
      <c r="D289" s="5"/>
      <c r="E289" s="5"/>
      <c r="F289" s="14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4.25" customHeight="1" x14ac:dyDescent="0.25">
      <c r="A290" s="5"/>
      <c r="B290" s="12"/>
      <c r="C290" s="12"/>
      <c r="D290" s="5"/>
      <c r="E290" s="5"/>
      <c r="F290" s="14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4.25" customHeight="1" x14ac:dyDescent="0.25">
      <c r="A291" s="5"/>
      <c r="B291" s="12"/>
      <c r="C291" s="12"/>
      <c r="D291" s="5"/>
      <c r="E291" s="5"/>
      <c r="F291" s="14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4.25" customHeight="1" x14ac:dyDescent="0.25">
      <c r="A292" s="5"/>
      <c r="B292" s="12"/>
      <c r="C292" s="12"/>
      <c r="D292" s="5"/>
      <c r="E292" s="5"/>
      <c r="F292" s="14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4.25" customHeight="1" x14ac:dyDescent="0.25">
      <c r="A293" s="5"/>
      <c r="B293" s="12"/>
      <c r="C293" s="12"/>
      <c r="D293" s="5"/>
      <c r="E293" s="5"/>
      <c r="F293" s="14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4.25" customHeight="1" x14ac:dyDescent="0.25">
      <c r="A294" s="5"/>
      <c r="B294" s="12"/>
      <c r="C294" s="12"/>
      <c r="D294" s="5"/>
      <c r="E294" s="5"/>
      <c r="F294" s="14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4.25" customHeight="1" x14ac:dyDescent="0.25">
      <c r="A295" s="5"/>
      <c r="B295" s="12"/>
      <c r="C295" s="12"/>
      <c r="D295" s="5"/>
      <c r="E295" s="5"/>
      <c r="F295" s="14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4.25" customHeight="1" x14ac:dyDescent="0.25">
      <c r="A296" s="5"/>
      <c r="B296" s="12"/>
      <c r="C296" s="12"/>
      <c r="D296" s="5"/>
      <c r="E296" s="5"/>
      <c r="F296" s="14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4.25" customHeight="1" x14ac:dyDescent="0.25">
      <c r="A297" s="5"/>
      <c r="B297" s="12"/>
      <c r="C297" s="12"/>
      <c r="D297" s="5"/>
      <c r="E297" s="5"/>
      <c r="F297" s="14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4.25" customHeight="1" x14ac:dyDescent="0.25">
      <c r="A298" s="5"/>
      <c r="B298" s="12"/>
      <c r="C298" s="12"/>
      <c r="D298" s="5"/>
      <c r="E298" s="5"/>
      <c r="F298" s="14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4.25" customHeight="1" x14ac:dyDescent="0.25">
      <c r="A299" s="5"/>
      <c r="B299" s="12"/>
      <c r="C299" s="12"/>
      <c r="D299" s="5"/>
      <c r="E299" s="5"/>
      <c r="F299" s="14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4.25" customHeight="1" x14ac:dyDescent="0.25">
      <c r="A300" s="5"/>
      <c r="B300" s="12"/>
      <c r="C300" s="12"/>
      <c r="D300" s="5"/>
      <c r="E300" s="5"/>
      <c r="F300" s="14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4.25" customHeight="1" x14ac:dyDescent="0.25">
      <c r="A301" s="5"/>
      <c r="B301" s="12"/>
      <c r="C301" s="12"/>
      <c r="D301" s="5"/>
      <c r="E301" s="5"/>
      <c r="F301" s="14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4.25" customHeight="1" x14ac:dyDescent="0.25">
      <c r="A302" s="5"/>
      <c r="B302" s="12"/>
      <c r="C302" s="12"/>
      <c r="D302" s="5"/>
      <c r="E302" s="5"/>
      <c r="F302" s="14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4.25" customHeight="1" x14ac:dyDescent="0.25">
      <c r="A303" s="5"/>
      <c r="B303" s="12"/>
      <c r="C303" s="12"/>
      <c r="D303" s="5"/>
      <c r="E303" s="5"/>
      <c r="F303" s="14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4.25" customHeight="1" x14ac:dyDescent="0.25">
      <c r="A304" s="5"/>
      <c r="B304" s="12"/>
      <c r="C304" s="12"/>
      <c r="D304" s="5"/>
      <c r="E304" s="5"/>
      <c r="F304" s="14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4.25" customHeight="1" x14ac:dyDescent="0.25">
      <c r="A305" s="5"/>
      <c r="B305" s="12"/>
      <c r="C305" s="12"/>
      <c r="D305" s="5"/>
      <c r="E305" s="5"/>
      <c r="F305" s="14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4.25" customHeight="1" x14ac:dyDescent="0.25">
      <c r="A306" s="5"/>
      <c r="B306" s="12"/>
      <c r="C306" s="12"/>
      <c r="D306" s="5"/>
      <c r="E306" s="5"/>
      <c r="F306" s="14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4.25" customHeight="1" x14ac:dyDescent="0.25">
      <c r="A307" s="5"/>
      <c r="B307" s="12"/>
      <c r="C307" s="12"/>
      <c r="D307" s="5"/>
      <c r="E307" s="5"/>
      <c r="F307" s="14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4.25" customHeight="1" x14ac:dyDescent="0.25">
      <c r="A308" s="5"/>
      <c r="B308" s="12"/>
      <c r="C308" s="12"/>
      <c r="D308" s="5"/>
      <c r="E308" s="5"/>
      <c r="F308" s="14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4.25" customHeight="1" x14ac:dyDescent="0.25">
      <c r="A309" s="5"/>
      <c r="B309" s="12"/>
      <c r="C309" s="12"/>
      <c r="D309" s="5"/>
      <c r="E309" s="5"/>
      <c r="F309" s="14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4.25" customHeight="1" x14ac:dyDescent="0.25">
      <c r="A310" s="5"/>
      <c r="B310" s="12"/>
      <c r="C310" s="12"/>
      <c r="D310" s="5"/>
      <c r="E310" s="5"/>
      <c r="F310" s="14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4.25" customHeight="1" x14ac:dyDescent="0.25">
      <c r="A311" s="5"/>
      <c r="B311" s="12"/>
      <c r="C311" s="12"/>
      <c r="D311" s="5"/>
      <c r="E311" s="5"/>
      <c r="F311" s="14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4.25" customHeight="1" x14ac:dyDescent="0.25">
      <c r="A312" s="5"/>
      <c r="B312" s="12"/>
      <c r="C312" s="12"/>
      <c r="D312" s="5"/>
      <c r="E312" s="5"/>
      <c r="F312" s="14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4.25" customHeight="1" x14ac:dyDescent="0.25">
      <c r="A313" s="5"/>
      <c r="B313" s="12"/>
      <c r="C313" s="12"/>
      <c r="D313" s="5"/>
      <c r="E313" s="5"/>
      <c r="F313" s="14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4.25" customHeight="1" x14ac:dyDescent="0.25">
      <c r="A314" s="5"/>
      <c r="B314" s="12"/>
      <c r="C314" s="12"/>
      <c r="D314" s="5"/>
      <c r="E314" s="5"/>
      <c r="F314" s="14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4.25" customHeight="1" x14ac:dyDescent="0.25">
      <c r="A315" s="5"/>
      <c r="B315" s="12"/>
      <c r="C315" s="12"/>
      <c r="D315" s="5"/>
      <c r="E315" s="5"/>
      <c r="F315" s="14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4.25" customHeight="1" x14ac:dyDescent="0.25">
      <c r="A316" s="5"/>
      <c r="B316" s="12"/>
      <c r="C316" s="12"/>
      <c r="D316" s="5"/>
      <c r="E316" s="5"/>
      <c r="F316" s="14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4.25" customHeight="1" x14ac:dyDescent="0.25">
      <c r="A317" s="5"/>
      <c r="B317" s="12"/>
      <c r="C317" s="12"/>
      <c r="D317" s="5"/>
      <c r="E317" s="5"/>
      <c r="F317" s="14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4.25" customHeight="1" x14ac:dyDescent="0.25">
      <c r="A318" s="5"/>
      <c r="B318" s="12"/>
      <c r="C318" s="12"/>
      <c r="D318" s="5"/>
      <c r="E318" s="5"/>
      <c r="F318" s="14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4.25" customHeight="1" x14ac:dyDescent="0.25">
      <c r="A319" s="5"/>
      <c r="B319" s="12"/>
      <c r="C319" s="12"/>
      <c r="D319" s="5"/>
      <c r="E319" s="5"/>
      <c r="F319" s="14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4.25" customHeight="1" x14ac:dyDescent="0.25">
      <c r="A320" s="5"/>
      <c r="B320" s="12"/>
      <c r="C320" s="12"/>
      <c r="D320" s="5"/>
      <c r="E320" s="5"/>
      <c r="F320" s="14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4.25" customHeight="1" x14ac:dyDescent="0.25">
      <c r="A321" s="5"/>
      <c r="B321" s="12"/>
      <c r="C321" s="12"/>
      <c r="D321" s="5"/>
      <c r="E321" s="5"/>
      <c r="F321" s="14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4.25" customHeight="1" x14ac:dyDescent="0.25">
      <c r="A322" s="5"/>
      <c r="B322" s="12"/>
      <c r="C322" s="12"/>
      <c r="D322" s="5"/>
      <c r="E322" s="5"/>
      <c r="F322" s="14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4.25" customHeight="1" x14ac:dyDescent="0.25">
      <c r="A323" s="5"/>
      <c r="B323" s="12"/>
      <c r="C323" s="12"/>
      <c r="D323" s="5"/>
      <c r="E323" s="5"/>
      <c r="F323" s="14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4.25" customHeight="1" x14ac:dyDescent="0.25">
      <c r="A324" s="5"/>
      <c r="B324" s="12"/>
      <c r="C324" s="12"/>
      <c r="D324" s="5"/>
      <c r="E324" s="5"/>
      <c r="F324" s="14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4.25" customHeight="1" x14ac:dyDescent="0.25">
      <c r="A325" s="5"/>
      <c r="B325" s="12"/>
      <c r="C325" s="12"/>
      <c r="D325" s="5"/>
      <c r="E325" s="5"/>
      <c r="F325" s="14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4.25" customHeight="1" x14ac:dyDescent="0.25">
      <c r="A326" s="5"/>
      <c r="B326" s="12"/>
      <c r="C326" s="12"/>
      <c r="D326" s="5"/>
      <c r="E326" s="5"/>
      <c r="F326" s="14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4.25" customHeight="1" x14ac:dyDescent="0.25">
      <c r="A327" s="5"/>
      <c r="B327" s="12"/>
      <c r="C327" s="12"/>
      <c r="D327" s="5"/>
      <c r="E327" s="5"/>
      <c r="F327" s="14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4.25" customHeight="1" x14ac:dyDescent="0.25">
      <c r="A328" s="5"/>
      <c r="B328" s="12"/>
      <c r="C328" s="12"/>
      <c r="D328" s="5"/>
      <c r="E328" s="5"/>
      <c r="F328" s="14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4.25" customHeight="1" x14ac:dyDescent="0.25">
      <c r="A329" s="5"/>
      <c r="B329" s="12"/>
      <c r="C329" s="12"/>
      <c r="D329" s="5"/>
      <c r="E329" s="5"/>
      <c r="F329" s="14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4.25" customHeight="1" x14ac:dyDescent="0.25">
      <c r="A330" s="5"/>
      <c r="B330" s="12"/>
      <c r="C330" s="12"/>
      <c r="D330" s="5"/>
      <c r="E330" s="5"/>
      <c r="F330" s="14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4.25" customHeight="1" x14ac:dyDescent="0.25">
      <c r="A331" s="5"/>
      <c r="B331" s="12"/>
      <c r="C331" s="12"/>
      <c r="D331" s="5"/>
      <c r="E331" s="5"/>
      <c r="F331" s="14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4.25" customHeight="1" x14ac:dyDescent="0.25">
      <c r="A332" s="5"/>
      <c r="B332" s="12"/>
      <c r="C332" s="12"/>
      <c r="D332" s="5"/>
      <c r="E332" s="5"/>
      <c r="F332" s="14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4.25" customHeight="1" x14ac:dyDescent="0.25">
      <c r="A333" s="5"/>
      <c r="B333" s="12"/>
      <c r="C333" s="12"/>
      <c r="D333" s="5"/>
      <c r="E333" s="5"/>
      <c r="F333" s="14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4.25" customHeight="1" x14ac:dyDescent="0.25">
      <c r="A334" s="5"/>
      <c r="B334" s="12"/>
      <c r="C334" s="12"/>
      <c r="D334" s="5"/>
      <c r="E334" s="5"/>
      <c r="F334" s="14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4.25" customHeight="1" x14ac:dyDescent="0.25">
      <c r="A335" s="5"/>
      <c r="B335" s="12"/>
      <c r="C335" s="12"/>
      <c r="D335" s="5"/>
      <c r="E335" s="5"/>
      <c r="F335" s="14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4.25" customHeight="1" x14ac:dyDescent="0.25">
      <c r="A336" s="5"/>
      <c r="B336" s="12"/>
      <c r="C336" s="12"/>
      <c r="D336" s="5"/>
      <c r="E336" s="5"/>
      <c r="F336" s="14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4.25" customHeight="1" x14ac:dyDescent="0.25">
      <c r="A337" s="5"/>
      <c r="B337" s="12"/>
      <c r="C337" s="12"/>
      <c r="D337" s="5"/>
      <c r="E337" s="5"/>
      <c r="F337" s="14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4.25" customHeight="1" x14ac:dyDescent="0.25">
      <c r="A338" s="5"/>
      <c r="B338" s="12"/>
      <c r="C338" s="12"/>
      <c r="D338" s="5"/>
      <c r="E338" s="5"/>
      <c r="F338" s="14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4.25" customHeight="1" x14ac:dyDescent="0.25">
      <c r="A339" s="5"/>
      <c r="B339" s="12"/>
      <c r="C339" s="12"/>
      <c r="D339" s="5"/>
      <c r="E339" s="5"/>
      <c r="F339" s="14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4.25" customHeight="1" x14ac:dyDescent="0.25">
      <c r="A340" s="5"/>
      <c r="B340" s="12"/>
      <c r="C340" s="12"/>
      <c r="D340" s="5"/>
      <c r="E340" s="5"/>
      <c r="F340" s="14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4.25" customHeight="1" x14ac:dyDescent="0.25">
      <c r="A341" s="5"/>
      <c r="B341" s="12"/>
      <c r="C341" s="12"/>
      <c r="D341" s="5"/>
      <c r="E341" s="5"/>
      <c r="F341" s="14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4.25" customHeight="1" x14ac:dyDescent="0.25">
      <c r="A342" s="5"/>
      <c r="B342" s="12"/>
      <c r="C342" s="12"/>
      <c r="D342" s="5"/>
      <c r="E342" s="5"/>
      <c r="F342" s="14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4.25" customHeight="1" x14ac:dyDescent="0.25">
      <c r="A343" s="5"/>
      <c r="B343" s="12"/>
      <c r="C343" s="12"/>
      <c r="D343" s="5"/>
      <c r="E343" s="5"/>
      <c r="F343" s="14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4.25" customHeight="1" x14ac:dyDescent="0.25">
      <c r="A344" s="5"/>
      <c r="B344" s="12"/>
      <c r="C344" s="12"/>
      <c r="D344" s="5"/>
      <c r="E344" s="5"/>
      <c r="F344" s="14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4.25" customHeight="1" x14ac:dyDescent="0.25">
      <c r="A345" s="5"/>
      <c r="B345" s="12"/>
      <c r="C345" s="12"/>
      <c r="D345" s="5"/>
      <c r="E345" s="5"/>
      <c r="F345" s="14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4.25" customHeight="1" x14ac:dyDescent="0.25">
      <c r="A346" s="5"/>
      <c r="B346" s="12"/>
      <c r="C346" s="12"/>
      <c r="D346" s="5"/>
      <c r="E346" s="5"/>
      <c r="F346" s="14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4.25" customHeight="1" x14ac:dyDescent="0.25">
      <c r="A347" s="5"/>
      <c r="B347" s="12"/>
      <c r="C347" s="12"/>
      <c r="D347" s="5"/>
      <c r="E347" s="5"/>
      <c r="F347" s="14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4.25" customHeight="1" x14ac:dyDescent="0.25">
      <c r="A348" s="5"/>
      <c r="B348" s="12"/>
      <c r="C348" s="12"/>
      <c r="D348" s="5"/>
      <c r="E348" s="5"/>
      <c r="F348" s="14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4.25" customHeight="1" x14ac:dyDescent="0.25">
      <c r="A349" s="5"/>
      <c r="B349" s="12"/>
      <c r="C349" s="12"/>
      <c r="D349" s="5"/>
      <c r="E349" s="5"/>
      <c r="F349" s="14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4.25" customHeight="1" x14ac:dyDescent="0.25">
      <c r="A350" s="5"/>
      <c r="B350" s="12"/>
      <c r="C350" s="12"/>
      <c r="D350" s="5"/>
      <c r="E350" s="5"/>
      <c r="F350" s="14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4.25" customHeight="1" x14ac:dyDescent="0.25">
      <c r="A351" s="5"/>
      <c r="B351" s="12"/>
      <c r="C351" s="12"/>
      <c r="D351" s="5"/>
      <c r="E351" s="5"/>
      <c r="F351" s="14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4.25" customHeight="1" x14ac:dyDescent="0.25">
      <c r="A352" s="5"/>
      <c r="B352" s="12"/>
      <c r="C352" s="12"/>
      <c r="D352" s="5"/>
      <c r="E352" s="5"/>
      <c r="F352" s="14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4.25" customHeight="1" x14ac:dyDescent="0.25">
      <c r="A353" s="5"/>
      <c r="B353" s="12"/>
      <c r="C353" s="12"/>
      <c r="D353" s="5"/>
      <c r="E353" s="5"/>
      <c r="F353" s="14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4.25" customHeight="1" x14ac:dyDescent="0.25">
      <c r="A354" s="5"/>
      <c r="B354" s="12"/>
      <c r="C354" s="12"/>
      <c r="D354" s="5"/>
      <c r="E354" s="5"/>
      <c r="F354" s="14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4.25" customHeight="1" x14ac:dyDescent="0.25">
      <c r="A355" s="5"/>
      <c r="B355" s="12"/>
      <c r="C355" s="12"/>
      <c r="D355" s="5"/>
      <c r="E355" s="5"/>
      <c r="F355" s="14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4.25" customHeight="1" x14ac:dyDescent="0.25">
      <c r="A356" s="5"/>
      <c r="B356" s="12"/>
      <c r="C356" s="12"/>
      <c r="D356" s="5"/>
      <c r="E356" s="5"/>
      <c r="F356" s="14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4.25" customHeight="1" x14ac:dyDescent="0.25">
      <c r="A357" s="5"/>
      <c r="B357" s="12"/>
      <c r="C357" s="12"/>
      <c r="D357" s="5"/>
      <c r="E357" s="5"/>
      <c r="F357" s="14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4.25" customHeight="1" x14ac:dyDescent="0.25">
      <c r="A358" s="5"/>
      <c r="B358" s="12"/>
      <c r="C358" s="12"/>
      <c r="D358" s="5"/>
      <c r="E358" s="5"/>
      <c r="F358" s="14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4.25" customHeight="1" x14ac:dyDescent="0.25">
      <c r="A359" s="5"/>
      <c r="B359" s="12"/>
      <c r="C359" s="12"/>
      <c r="D359" s="5"/>
      <c r="E359" s="5"/>
      <c r="F359" s="14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4.25" customHeight="1" x14ac:dyDescent="0.25">
      <c r="A360" s="5"/>
      <c r="B360" s="12"/>
      <c r="C360" s="12"/>
      <c r="D360" s="5"/>
      <c r="E360" s="5"/>
      <c r="F360" s="14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4.25" customHeight="1" x14ac:dyDescent="0.25">
      <c r="A361" s="5"/>
      <c r="B361" s="12"/>
      <c r="C361" s="12"/>
      <c r="D361" s="5"/>
      <c r="E361" s="5"/>
      <c r="F361" s="14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4.25" customHeight="1" x14ac:dyDescent="0.25">
      <c r="A362" s="5"/>
      <c r="B362" s="12"/>
      <c r="C362" s="12"/>
      <c r="D362" s="5"/>
      <c r="E362" s="5"/>
      <c r="F362" s="14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4.25" customHeight="1" x14ac:dyDescent="0.25">
      <c r="A363" s="5"/>
      <c r="B363" s="12"/>
      <c r="C363" s="12"/>
      <c r="D363" s="5"/>
      <c r="E363" s="5"/>
      <c r="F363" s="14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4.25" customHeight="1" x14ac:dyDescent="0.25">
      <c r="A364" s="5"/>
      <c r="B364" s="12"/>
      <c r="C364" s="12"/>
      <c r="D364" s="5"/>
      <c r="E364" s="5"/>
      <c r="F364" s="14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4.25" customHeight="1" x14ac:dyDescent="0.25">
      <c r="A365" s="5"/>
      <c r="B365" s="12"/>
      <c r="C365" s="12"/>
      <c r="D365" s="5"/>
      <c r="E365" s="5"/>
      <c r="F365" s="14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4.25" customHeight="1" x14ac:dyDescent="0.25">
      <c r="A366" s="5"/>
      <c r="B366" s="12"/>
      <c r="C366" s="12"/>
      <c r="D366" s="5"/>
      <c r="E366" s="5"/>
      <c r="F366" s="14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4.25" customHeight="1" x14ac:dyDescent="0.25">
      <c r="A367" s="5"/>
      <c r="B367" s="12"/>
      <c r="C367" s="12"/>
      <c r="D367" s="5"/>
      <c r="E367" s="5"/>
      <c r="F367" s="14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4.25" customHeight="1" x14ac:dyDescent="0.25">
      <c r="A368" s="5"/>
      <c r="B368" s="12"/>
      <c r="C368" s="12"/>
      <c r="D368" s="5"/>
      <c r="E368" s="5"/>
      <c r="F368" s="14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4.25" customHeight="1" x14ac:dyDescent="0.25">
      <c r="A369" s="5"/>
      <c r="B369" s="12"/>
      <c r="C369" s="12"/>
      <c r="D369" s="5"/>
      <c r="E369" s="5"/>
      <c r="F369" s="14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4.25" customHeight="1" x14ac:dyDescent="0.25">
      <c r="A370" s="5"/>
      <c r="B370" s="12"/>
      <c r="C370" s="12"/>
      <c r="D370" s="5"/>
      <c r="E370" s="5"/>
      <c r="F370" s="14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4.25" customHeight="1" x14ac:dyDescent="0.25">
      <c r="A371" s="5"/>
      <c r="B371" s="12"/>
      <c r="C371" s="12"/>
      <c r="D371" s="5"/>
      <c r="E371" s="5"/>
      <c r="F371" s="14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4.25" customHeight="1" x14ac:dyDescent="0.25">
      <c r="A372" s="5"/>
      <c r="B372" s="12"/>
      <c r="C372" s="12"/>
      <c r="D372" s="5"/>
      <c r="E372" s="5"/>
      <c r="F372" s="14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4.25" customHeight="1" x14ac:dyDescent="0.25">
      <c r="A373" s="5"/>
      <c r="B373" s="12"/>
      <c r="C373" s="12"/>
      <c r="D373" s="5"/>
      <c r="E373" s="5"/>
      <c r="F373" s="14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4.25" customHeight="1" x14ac:dyDescent="0.25">
      <c r="A374" s="5"/>
      <c r="B374" s="12"/>
      <c r="C374" s="12"/>
      <c r="D374" s="5"/>
      <c r="E374" s="5"/>
      <c r="F374" s="14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4.25" customHeight="1" x14ac:dyDescent="0.25">
      <c r="A375" s="5"/>
      <c r="B375" s="12"/>
      <c r="C375" s="12"/>
      <c r="D375" s="5"/>
      <c r="E375" s="5"/>
      <c r="F375" s="14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4.25" customHeight="1" x14ac:dyDescent="0.25">
      <c r="A376" s="5"/>
      <c r="B376" s="12"/>
      <c r="C376" s="12"/>
      <c r="D376" s="5"/>
      <c r="E376" s="5"/>
      <c r="F376" s="14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4.25" customHeight="1" x14ac:dyDescent="0.25">
      <c r="A377" s="5"/>
      <c r="B377" s="12"/>
      <c r="C377" s="12"/>
      <c r="D377" s="5"/>
      <c r="E377" s="5"/>
      <c r="F377" s="14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4.25" customHeight="1" x14ac:dyDescent="0.25">
      <c r="A378" s="5"/>
      <c r="B378" s="12"/>
      <c r="C378" s="12"/>
      <c r="D378" s="5"/>
      <c r="E378" s="5"/>
      <c r="F378" s="14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4.25" customHeight="1" x14ac:dyDescent="0.25">
      <c r="A379" s="5"/>
      <c r="B379" s="12"/>
      <c r="C379" s="12"/>
      <c r="D379" s="5"/>
      <c r="E379" s="5"/>
      <c r="F379" s="14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4.25" customHeight="1" x14ac:dyDescent="0.25">
      <c r="A380" s="5"/>
      <c r="B380" s="12"/>
      <c r="C380" s="12"/>
      <c r="D380" s="5"/>
      <c r="E380" s="5"/>
      <c r="F380" s="14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4.25" customHeight="1" x14ac:dyDescent="0.25">
      <c r="A381" s="5"/>
      <c r="B381" s="12"/>
      <c r="C381" s="12"/>
      <c r="D381" s="5"/>
      <c r="E381" s="5"/>
      <c r="F381" s="14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4.25" customHeight="1" x14ac:dyDescent="0.25">
      <c r="A382" s="5"/>
      <c r="B382" s="12"/>
      <c r="C382" s="12"/>
      <c r="D382" s="5"/>
      <c r="E382" s="5"/>
      <c r="F382" s="14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4.25" customHeight="1" x14ac:dyDescent="0.25">
      <c r="A383" s="5"/>
      <c r="B383" s="12"/>
      <c r="C383" s="12"/>
      <c r="D383" s="5"/>
      <c r="E383" s="5"/>
      <c r="F383" s="14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4.25" customHeight="1" x14ac:dyDescent="0.25">
      <c r="A384" s="5"/>
      <c r="B384" s="12"/>
      <c r="C384" s="12"/>
      <c r="D384" s="5"/>
      <c r="E384" s="5"/>
      <c r="F384" s="14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4.25" customHeight="1" x14ac:dyDescent="0.25">
      <c r="A385" s="5"/>
      <c r="B385" s="12"/>
      <c r="C385" s="12"/>
      <c r="D385" s="5"/>
      <c r="E385" s="5"/>
      <c r="F385" s="14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4.25" customHeight="1" x14ac:dyDescent="0.25">
      <c r="A386" s="5"/>
      <c r="B386" s="12"/>
      <c r="C386" s="12"/>
      <c r="D386" s="5"/>
      <c r="E386" s="5"/>
      <c r="F386" s="14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4.25" customHeight="1" x14ac:dyDescent="0.25">
      <c r="A387" s="5"/>
      <c r="B387" s="12"/>
      <c r="C387" s="12"/>
      <c r="D387" s="5"/>
      <c r="E387" s="5"/>
      <c r="F387" s="14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4.25" customHeight="1" x14ac:dyDescent="0.25">
      <c r="A388" s="5"/>
      <c r="B388" s="12"/>
      <c r="C388" s="12"/>
      <c r="D388" s="5"/>
      <c r="E388" s="5"/>
      <c r="F388" s="14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4.25" customHeight="1" x14ac:dyDescent="0.25">
      <c r="A389" s="5"/>
      <c r="B389" s="12"/>
      <c r="C389" s="12"/>
      <c r="D389" s="5"/>
      <c r="E389" s="5"/>
      <c r="F389" s="14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4.25" customHeight="1" x14ac:dyDescent="0.25">
      <c r="A390" s="5"/>
      <c r="B390" s="12"/>
      <c r="C390" s="12"/>
      <c r="D390" s="5"/>
      <c r="E390" s="5"/>
      <c r="F390" s="14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4.25" customHeight="1" x14ac:dyDescent="0.25">
      <c r="A391" s="5"/>
      <c r="B391" s="12"/>
      <c r="C391" s="12"/>
      <c r="D391" s="5"/>
      <c r="E391" s="5"/>
      <c r="F391" s="14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4.25" customHeight="1" x14ac:dyDescent="0.25">
      <c r="A392" s="5"/>
      <c r="B392" s="12"/>
      <c r="C392" s="12"/>
      <c r="D392" s="5"/>
      <c r="E392" s="5"/>
      <c r="F392" s="14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4.25" customHeight="1" x14ac:dyDescent="0.25">
      <c r="A393" s="5"/>
      <c r="B393" s="12"/>
      <c r="C393" s="12"/>
      <c r="D393" s="5"/>
      <c r="E393" s="5"/>
      <c r="F393" s="14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4.25" customHeight="1" x14ac:dyDescent="0.25">
      <c r="A394" s="5"/>
      <c r="B394" s="12"/>
      <c r="C394" s="12"/>
      <c r="D394" s="5"/>
      <c r="E394" s="5"/>
      <c r="F394" s="14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4.25" customHeight="1" x14ac:dyDescent="0.25">
      <c r="A395" s="5"/>
      <c r="B395" s="12"/>
      <c r="C395" s="12"/>
      <c r="D395" s="5"/>
      <c r="E395" s="5"/>
      <c r="F395" s="14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4.25" customHeight="1" x14ac:dyDescent="0.25">
      <c r="A396" s="5"/>
      <c r="B396" s="12"/>
      <c r="C396" s="12"/>
      <c r="D396" s="5"/>
      <c r="E396" s="5"/>
      <c r="F396" s="14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4.25" customHeight="1" x14ac:dyDescent="0.25">
      <c r="A397" s="5"/>
      <c r="B397" s="12"/>
      <c r="C397" s="12"/>
      <c r="D397" s="5"/>
      <c r="E397" s="5"/>
      <c r="F397" s="14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4.25" customHeight="1" x14ac:dyDescent="0.25">
      <c r="A398" s="5"/>
      <c r="B398" s="12"/>
      <c r="C398" s="12"/>
      <c r="D398" s="5"/>
      <c r="E398" s="5"/>
      <c r="F398" s="14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4.25" customHeight="1" x14ac:dyDescent="0.25">
      <c r="A399" s="5"/>
      <c r="B399" s="12"/>
      <c r="C399" s="12"/>
      <c r="D399" s="5"/>
      <c r="E399" s="5"/>
      <c r="F399" s="14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4.25" customHeight="1" x14ac:dyDescent="0.25">
      <c r="A400" s="5"/>
      <c r="B400" s="12"/>
      <c r="C400" s="12"/>
      <c r="D400" s="5"/>
      <c r="E400" s="5"/>
      <c r="F400" s="14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4.25" customHeight="1" x14ac:dyDescent="0.25">
      <c r="A401" s="5"/>
      <c r="B401" s="12"/>
      <c r="C401" s="12"/>
      <c r="D401" s="5"/>
      <c r="E401" s="5"/>
      <c r="F401" s="14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4.25" customHeight="1" x14ac:dyDescent="0.25">
      <c r="A402" s="5"/>
      <c r="B402" s="12"/>
      <c r="C402" s="12"/>
      <c r="D402" s="5"/>
      <c r="E402" s="5"/>
      <c r="F402" s="14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4.25" customHeight="1" x14ac:dyDescent="0.25">
      <c r="A403" s="5"/>
      <c r="B403" s="12"/>
      <c r="C403" s="12"/>
      <c r="D403" s="5"/>
      <c r="E403" s="5"/>
      <c r="F403" s="14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4.25" customHeight="1" x14ac:dyDescent="0.25">
      <c r="A404" s="5"/>
      <c r="B404" s="12"/>
      <c r="C404" s="12"/>
      <c r="D404" s="5"/>
      <c r="E404" s="5"/>
      <c r="F404" s="14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4.25" customHeight="1" x14ac:dyDescent="0.25">
      <c r="A405" s="5"/>
      <c r="B405" s="12"/>
      <c r="C405" s="12"/>
      <c r="D405" s="5"/>
      <c r="E405" s="5"/>
      <c r="F405" s="14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4.25" customHeight="1" x14ac:dyDescent="0.25">
      <c r="A406" s="5"/>
      <c r="B406" s="12"/>
      <c r="C406" s="12"/>
      <c r="D406" s="5"/>
      <c r="E406" s="5"/>
      <c r="F406" s="14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4.25" customHeight="1" x14ac:dyDescent="0.25">
      <c r="A407" s="5"/>
      <c r="B407" s="12"/>
      <c r="C407" s="12"/>
      <c r="D407" s="5"/>
      <c r="E407" s="5"/>
      <c r="F407" s="14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4.25" customHeight="1" x14ac:dyDescent="0.25">
      <c r="A408" s="5"/>
      <c r="B408" s="12"/>
      <c r="C408" s="12"/>
      <c r="D408" s="5"/>
      <c r="E408" s="5"/>
      <c r="F408" s="14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4.25" customHeight="1" x14ac:dyDescent="0.25">
      <c r="A409" s="5"/>
      <c r="B409" s="12"/>
      <c r="C409" s="12"/>
      <c r="D409" s="5"/>
      <c r="E409" s="5"/>
      <c r="F409" s="14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4.25" customHeight="1" x14ac:dyDescent="0.25">
      <c r="A410" s="5"/>
      <c r="B410" s="12"/>
      <c r="C410" s="12"/>
      <c r="D410" s="5"/>
      <c r="E410" s="5"/>
      <c r="F410" s="14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4.25" customHeight="1" x14ac:dyDescent="0.25">
      <c r="A411" s="5"/>
      <c r="B411" s="12"/>
      <c r="C411" s="12"/>
      <c r="D411" s="5"/>
      <c r="E411" s="5"/>
      <c r="F411" s="14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4.25" customHeight="1" x14ac:dyDescent="0.25">
      <c r="A412" s="5"/>
      <c r="B412" s="12"/>
      <c r="C412" s="12"/>
      <c r="D412" s="5"/>
      <c r="E412" s="5"/>
      <c r="F412" s="14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4.25" customHeight="1" x14ac:dyDescent="0.25">
      <c r="A413" s="5"/>
      <c r="B413" s="12"/>
      <c r="C413" s="12"/>
      <c r="D413" s="5"/>
      <c r="E413" s="5"/>
      <c r="F413" s="14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4.25" customHeight="1" x14ac:dyDescent="0.25">
      <c r="A414" s="5"/>
      <c r="B414" s="12"/>
      <c r="C414" s="12"/>
      <c r="D414" s="5"/>
      <c r="E414" s="5"/>
      <c r="F414" s="14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4.25" customHeight="1" x14ac:dyDescent="0.25">
      <c r="A415" s="5"/>
      <c r="B415" s="12"/>
      <c r="C415" s="12"/>
      <c r="D415" s="5"/>
      <c r="E415" s="5"/>
      <c r="F415" s="14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4.25" customHeight="1" x14ac:dyDescent="0.25">
      <c r="A416" s="5"/>
      <c r="B416" s="12"/>
      <c r="C416" s="12"/>
      <c r="D416" s="5"/>
      <c r="E416" s="5"/>
      <c r="F416" s="14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4.25" customHeight="1" x14ac:dyDescent="0.25">
      <c r="A417" s="5"/>
      <c r="B417" s="12"/>
      <c r="C417" s="12"/>
      <c r="D417" s="5"/>
      <c r="E417" s="5"/>
      <c r="F417" s="14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4.25" customHeight="1" x14ac:dyDescent="0.25">
      <c r="A418" s="5"/>
      <c r="B418" s="12"/>
      <c r="C418" s="12"/>
      <c r="D418" s="5"/>
      <c r="E418" s="5"/>
      <c r="F418" s="14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4.25" customHeight="1" x14ac:dyDescent="0.25">
      <c r="A419" s="5"/>
      <c r="B419" s="12"/>
      <c r="C419" s="12"/>
      <c r="D419" s="5"/>
      <c r="E419" s="5"/>
      <c r="F419" s="14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4.25" customHeight="1" x14ac:dyDescent="0.25">
      <c r="A420" s="5"/>
      <c r="B420" s="12"/>
      <c r="C420" s="12"/>
      <c r="D420" s="5"/>
      <c r="E420" s="5"/>
      <c r="F420" s="14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4.25" customHeight="1" x14ac:dyDescent="0.25">
      <c r="A421" s="5"/>
      <c r="B421" s="12"/>
      <c r="C421" s="12"/>
      <c r="D421" s="5"/>
      <c r="E421" s="5"/>
      <c r="F421" s="14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4.25" customHeight="1" x14ac:dyDescent="0.25">
      <c r="A422" s="5"/>
      <c r="B422" s="12"/>
      <c r="C422" s="12"/>
      <c r="D422" s="5"/>
      <c r="E422" s="5"/>
      <c r="F422" s="14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4.25" customHeight="1" x14ac:dyDescent="0.25">
      <c r="A423" s="5"/>
      <c r="B423" s="12"/>
      <c r="C423" s="12"/>
      <c r="D423" s="5"/>
      <c r="E423" s="5"/>
      <c r="F423" s="14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4.25" customHeight="1" x14ac:dyDescent="0.25">
      <c r="A424" s="5"/>
      <c r="B424" s="12"/>
      <c r="C424" s="12"/>
      <c r="D424" s="5"/>
      <c r="E424" s="5"/>
      <c r="F424" s="14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4.25" customHeight="1" x14ac:dyDescent="0.25">
      <c r="A425" s="5"/>
      <c r="B425" s="12"/>
      <c r="C425" s="12"/>
      <c r="D425" s="5"/>
      <c r="E425" s="5"/>
      <c r="F425" s="14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4.25" customHeight="1" x14ac:dyDescent="0.25">
      <c r="A426" s="5"/>
      <c r="B426" s="12"/>
      <c r="C426" s="12"/>
      <c r="D426" s="5"/>
      <c r="E426" s="5"/>
      <c r="F426" s="14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4.25" customHeight="1" x14ac:dyDescent="0.25">
      <c r="A427" s="5"/>
      <c r="B427" s="12"/>
      <c r="C427" s="12"/>
      <c r="D427" s="5"/>
      <c r="E427" s="5"/>
      <c r="F427" s="14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4.25" customHeight="1" x14ac:dyDescent="0.25">
      <c r="A428" s="5"/>
      <c r="B428" s="12"/>
      <c r="C428" s="12"/>
      <c r="D428" s="5"/>
      <c r="E428" s="5"/>
      <c r="F428" s="14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4.25" customHeight="1" x14ac:dyDescent="0.25">
      <c r="A429" s="5"/>
      <c r="B429" s="12"/>
      <c r="C429" s="12"/>
      <c r="D429" s="5"/>
      <c r="E429" s="5"/>
      <c r="F429" s="14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4.25" customHeight="1" x14ac:dyDescent="0.25">
      <c r="A430" s="5"/>
      <c r="B430" s="12"/>
      <c r="C430" s="12"/>
      <c r="D430" s="5"/>
      <c r="E430" s="5"/>
      <c r="F430" s="14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4.25" customHeight="1" x14ac:dyDescent="0.25">
      <c r="A431" s="5"/>
      <c r="B431" s="12"/>
      <c r="C431" s="12"/>
      <c r="D431" s="5"/>
      <c r="E431" s="5"/>
      <c r="F431" s="14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4.25" customHeight="1" x14ac:dyDescent="0.25">
      <c r="A432" s="5"/>
      <c r="B432" s="12"/>
      <c r="C432" s="12"/>
      <c r="D432" s="5"/>
      <c r="E432" s="5"/>
      <c r="F432" s="14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4.25" customHeight="1" x14ac:dyDescent="0.25">
      <c r="A433" s="5"/>
      <c r="B433" s="12"/>
      <c r="C433" s="12"/>
      <c r="D433" s="5"/>
      <c r="E433" s="5"/>
      <c r="F433" s="14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4.25" customHeight="1" x14ac:dyDescent="0.25">
      <c r="A434" s="5"/>
      <c r="B434" s="12"/>
      <c r="C434" s="12"/>
      <c r="D434" s="5"/>
      <c r="E434" s="5"/>
      <c r="F434" s="14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4.25" customHeight="1" x14ac:dyDescent="0.25">
      <c r="A435" s="5"/>
      <c r="B435" s="12"/>
      <c r="C435" s="12"/>
      <c r="D435" s="5"/>
      <c r="E435" s="5"/>
      <c r="F435" s="14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4.25" customHeight="1" x14ac:dyDescent="0.25">
      <c r="A436" s="5"/>
      <c r="B436" s="12"/>
      <c r="C436" s="12"/>
      <c r="D436" s="5"/>
      <c r="E436" s="5"/>
      <c r="F436" s="14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4.25" customHeight="1" x14ac:dyDescent="0.25">
      <c r="A437" s="5"/>
      <c r="B437" s="12"/>
      <c r="C437" s="12"/>
      <c r="D437" s="5"/>
      <c r="E437" s="5"/>
      <c r="F437" s="14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4.25" customHeight="1" x14ac:dyDescent="0.25">
      <c r="A438" s="5"/>
      <c r="B438" s="12"/>
      <c r="C438" s="12"/>
      <c r="D438" s="5"/>
      <c r="E438" s="5"/>
      <c r="F438" s="14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4.25" customHeight="1" x14ac:dyDescent="0.25">
      <c r="A439" s="5"/>
      <c r="B439" s="12"/>
      <c r="C439" s="12"/>
      <c r="D439" s="5"/>
      <c r="E439" s="5"/>
      <c r="F439" s="14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4.25" customHeight="1" x14ac:dyDescent="0.25">
      <c r="A440" s="5"/>
      <c r="B440" s="12"/>
      <c r="C440" s="12"/>
      <c r="D440" s="5"/>
      <c r="E440" s="5"/>
      <c r="F440" s="14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4.25" customHeight="1" x14ac:dyDescent="0.25">
      <c r="A441" s="5"/>
      <c r="B441" s="12"/>
      <c r="C441" s="12"/>
      <c r="D441" s="5"/>
      <c r="E441" s="5"/>
      <c r="F441" s="14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4.25" customHeight="1" x14ac:dyDescent="0.25">
      <c r="A442" s="5"/>
      <c r="B442" s="12"/>
      <c r="C442" s="12"/>
      <c r="D442" s="5"/>
      <c r="E442" s="5"/>
      <c r="F442" s="14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4.25" customHeight="1" x14ac:dyDescent="0.25">
      <c r="A443" s="5"/>
      <c r="B443" s="12"/>
      <c r="C443" s="12"/>
      <c r="D443" s="5"/>
      <c r="E443" s="5"/>
      <c r="F443" s="14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4.25" customHeight="1" x14ac:dyDescent="0.25">
      <c r="A444" s="5"/>
      <c r="B444" s="12"/>
      <c r="C444" s="12"/>
      <c r="D444" s="5"/>
      <c r="E444" s="5"/>
      <c r="F444" s="14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4.25" customHeight="1" x14ac:dyDescent="0.25">
      <c r="A445" s="5"/>
      <c r="B445" s="12"/>
      <c r="C445" s="12"/>
      <c r="D445" s="5"/>
      <c r="E445" s="5"/>
      <c r="F445" s="14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4.25" customHeight="1" x14ac:dyDescent="0.25">
      <c r="A446" s="5"/>
      <c r="B446" s="12"/>
      <c r="C446" s="12"/>
      <c r="D446" s="5"/>
      <c r="E446" s="5"/>
      <c r="F446" s="14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4.25" customHeight="1" x14ac:dyDescent="0.25">
      <c r="A447" s="5"/>
      <c r="B447" s="12"/>
      <c r="C447" s="12"/>
      <c r="D447" s="5"/>
      <c r="E447" s="5"/>
      <c r="F447" s="14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4.25" customHeight="1" x14ac:dyDescent="0.25">
      <c r="A448" s="5"/>
      <c r="B448" s="12"/>
      <c r="C448" s="12"/>
      <c r="D448" s="5"/>
      <c r="E448" s="5"/>
      <c r="F448" s="14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4.25" customHeight="1" x14ac:dyDescent="0.25">
      <c r="A449" s="5"/>
      <c r="B449" s="12"/>
      <c r="C449" s="12"/>
      <c r="D449" s="5"/>
      <c r="E449" s="5"/>
      <c r="F449" s="14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4.25" customHeight="1" x14ac:dyDescent="0.25">
      <c r="A450" s="5"/>
      <c r="B450" s="12"/>
      <c r="C450" s="12"/>
      <c r="D450" s="5"/>
      <c r="E450" s="5"/>
      <c r="F450" s="14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4.25" customHeight="1" x14ac:dyDescent="0.25">
      <c r="A451" s="5"/>
      <c r="B451" s="12"/>
      <c r="C451" s="12"/>
      <c r="D451" s="5"/>
      <c r="E451" s="5"/>
      <c r="F451" s="14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4.25" customHeight="1" x14ac:dyDescent="0.25">
      <c r="A452" s="5"/>
      <c r="B452" s="12"/>
      <c r="C452" s="12"/>
      <c r="D452" s="5"/>
      <c r="E452" s="5"/>
      <c r="F452" s="14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4.25" customHeight="1" x14ac:dyDescent="0.25">
      <c r="A453" s="5"/>
      <c r="B453" s="12"/>
      <c r="C453" s="12"/>
      <c r="D453" s="5"/>
      <c r="E453" s="5"/>
      <c r="F453" s="14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4.25" customHeight="1" x14ac:dyDescent="0.25">
      <c r="A454" s="5"/>
      <c r="B454" s="12"/>
      <c r="C454" s="12"/>
      <c r="D454" s="5"/>
      <c r="E454" s="5"/>
      <c r="F454" s="14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4.25" customHeight="1" x14ac:dyDescent="0.25">
      <c r="A455" s="5"/>
      <c r="B455" s="12"/>
      <c r="C455" s="12"/>
      <c r="D455" s="5"/>
      <c r="E455" s="5"/>
      <c r="F455" s="14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4.25" customHeight="1" x14ac:dyDescent="0.25">
      <c r="A456" s="5"/>
      <c r="B456" s="12"/>
      <c r="C456" s="12"/>
      <c r="D456" s="5"/>
      <c r="E456" s="5"/>
      <c r="F456" s="14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4.25" customHeight="1" x14ac:dyDescent="0.25">
      <c r="A457" s="5"/>
      <c r="B457" s="12"/>
      <c r="C457" s="12"/>
      <c r="D457" s="5"/>
      <c r="E457" s="5"/>
      <c r="F457" s="14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4.25" customHeight="1" x14ac:dyDescent="0.25">
      <c r="A458" s="5"/>
      <c r="B458" s="12"/>
      <c r="C458" s="12"/>
      <c r="D458" s="5"/>
      <c r="E458" s="5"/>
      <c r="F458" s="14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4.25" customHeight="1" x14ac:dyDescent="0.25">
      <c r="A459" s="5"/>
      <c r="B459" s="12"/>
      <c r="C459" s="12"/>
      <c r="D459" s="5"/>
      <c r="E459" s="5"/>
      <c r="F459" s="14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4.25" customHeight="1" x14ac:dyDescent="0.25">
      <c r="A460" s="5"/>
      <c r="B460" s="12"/>
      <c r="C460" s="12"/>
      <c r="D460" s="5"/>
      <c r="E460" s="5"/>
      <c r="F460" s="14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4.25" customHeight="1" x14ac:dyDescent="0.25">
      <c r="A461" s="5"/>
      <c r="B461" s="12"/>
      <c r="C461" s="12"/>
      <c r="D461" s="5"/>
      <c r="E461" s="5"/>
      <c r="F461" s="14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4.25" customHeight="1" x14ac:dyDescent="0.25">
      <c r="A462" s="5"/>
      <c r="B462" s="12"/>
      <c r="C462" s="12"/>
      <c r="D462" s="5"/>
      <c r="E462" s="5"/>
      <c r="F462" s="14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4.25" customHeight="1" x14ac:dyDescent="0.25">
      <c r="A463" s="5"/>
      <c r="B463" s="12"/>
      <c r="C463" s="12"/>
      <c r="D463" s="5"/>
      <c r="E463" s="5"/>
      <c r="F463" s="14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4.25" customHeight="1" x14ac:dyDescent="0.25">
      <c r="A464" s="5"/>
      <c r="B464" s="12"/>
      <c r="C464" s="12"/>
      <c r="D464" s="5"/>
      <c r="E464" s="5"/>
      <c r="F464" s="14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4.25" customHeight="1" x14ac:dyDescent="0.25">
      <c r="A465" s="5"/>
      <c r="B465" s="12"/>
      <c r="C465" s="12"/>
      <c r="D465" s="5"/>
      <c r="E465" s="5"/>
      <c r="F465" s="14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4.25" customHeight="1" x14ac:dyDescent="0.25">
      <c r="A466" s="5"/>
      <c r="B466" s="12"/>
      <c r="C466" s="12"/>
      <c r="D466" s="5"/>
      <c r="E466" s="5"/>
      <c r="F466" s="14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4.25" customHeight="1" x14ac:dyDescent="0.25">
      <c r="A467" s="5"/>
      <c r="B467" s="12"/>
      <c r="C467" s="12"/>
      <c r="D467" s="5"/>
      <c r="E467" s="5"/>
      <c r="F467" s="14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4.25" customHeight="1" x14ac:dyDescent="0.25">
      <c r="A468" s="5"/>
      <c r="B468" s="12"/>
      <c r="C468" s="12"/>
      <c r="D468" s="5"/>
      <c r="E468" s="5"/>
      <c r="F468" s="14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4.25" customHeight="1" x14ac:dyDescent="0.25">
      <c r="A469" s="5"/>
      <c r="B469" s="12"/>
      <c r="C469" s="12"/>
      <c r="D469" s="5"/>
      <c r="E469" s="5"/>
      <c r="F469" s="14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4.25" customHeight="1" x14ac:dyDescent="0.25">
      <c r="A470" s="5"/>
      <c r="B470" s="12"/>
      <c r="C470" s="12"/>
      <c r="D470" s="5"/>
      <c r="E470" s="5"/>
      <c r="F470" s="14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4.25" customHeight="1" x14ac:dyDescent="0.25">
      <c r="A471" s="5"/>
      <c r="B471" s="12"/>
      <c r="C471" s="12"/>
      <c r="D471" s="5"/>
      <c r="E471" s="5"/>
      <c r="F471" s="14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4.25" customHeight="1" x14ac:dyDescent="0.25">
      <c r="A472" s="5"/>
      <c r="B472" s="12"/>
      <c r="C472" s="12"/>
      <c r="D472" s="5"/>
      <c r="E472" s="5"/>
      <c r="F472" s="14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4.25" customHeight="1" x14ac:dyDescent="0.25">
      <c r="A473" s="5"/>
      <c r="B473" s="12"/>
      <c r="C473" s="12"/>
      <c r="D473" s="5"/>
      <c r="E473" s="5"/>
      <c r="F473" s="14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4.25" customHeight="1" x14ac:dyDescent="0.25">
      <c r="A474" s="5"/>
      <c r="B474" s="12"/>
      <c r="C474" s="12"/>
      <c r="D474" s="5"/>
      <c r="E474" s="5"/>
      <c r="F474" s="14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4.25" customHeight="1" x14ac:dyDescent="0.25">
      <c r="A475" s="5"/>
      <c r="B475" s="12"/>
      <c r="C475" s="12"/>
      <c r="D475" s="5"/>
      <c r="E475" s="5"/>
      <c r="F475" s="14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4.25" customHeight="1" x14ac:dyDescent="0.25">
      <c r="A476" s="5"/>
      <c r="B476" s="12"/>
      <c r="C476" s="12"/>
      <c r="D476" s="5"/>
      <c r="E476" s="5"/>
      <c r="F476" s="14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4.25" customHeight="1" x14ac:dyDescent="0.25">
      <c r="A477" s="5"/>
      <c r="B477" s="12"/>
      <c r="C477" s="12"/>
      <c r="D477" s="5"/>
      <c r="E477" s="5"/>
      <c r="F477" s="14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4.25" customHeight="1" x14ac:dyDescent="0.25">
      <c r="A478" s="5"/>
      <c r="B478" s="12"/>
      <c r="C478" s="12"/>
      <c r="D478" s="5"/>
      <c r="E478" s="5"/>
      <c r="F478" s="14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4.25" customHeight="1" x14ac:dyDescent="0.25">
      <c r="A479" s="5"/>
      <c r="B479" s="12"/>
      <c r="C479" s="12"/>
      <c r="D479" s="5"/>
      <c r="E479" s="5"/>
      <c r="F479" s="14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4.25" customHeight="1" x14ac:dyDescent="0.25">
      <c r="A480" s="5"/>
      <c r="B480" s="12"/>
      <c r="C480" s="12"/>
      <c r="D480" s="5"/>
      <c r="E480" s="5"/>
      <c r="F480" s="14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4.25" customHeight="1" x14ac:dyDescent="0.25">
      <c r="A481" s="5"/>
      <c r="B481" s="12"/>
      <c r="C481" s="12"/>
      <c r="D481" s="5"/>
      <c r="E481" s="5"/>
      <c r="F481" s="14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4.25" customHeight="1" x14ac:dyDescent="0.25">
      <c r="A482" s="5"/>
      <c r="B482" s="12"/>
      <c r="C482" s="12"/>
      <c r="D482" s="5"/>
      <c r="E482" s="5"/>
      <c r="F482" s="14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4.25" customHeight="1" x14ac:dyDescent="0.25">
      <c r="A483" s="5"/>
      <c r="B483" s="12"/>
      <c r="C483" s="12"/>
      <c r="D483" s="5"/>
      <c r="E483" s="5"/>
      <c r="F483" s="14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4.25" customHeight="1" x14ac:dyDescent="0.25">
      <c r="A484" s="5"/>
      <c r="B484" s="12"/>
      <c r="C484" s="12"/>
      <c r="D484" s="5"/>
      <c r="E484" s="5"/>
      <c r="F484" s="14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4.25" customHeight="1" x14ac:dyDescent="0.25">
      <c r="A485" s="5"/>
      <c r="B485" s="12"/>
      <c r="C485" s="12"/>
      <c r="D485" s="5"/>
      <c r="E485" s="5"/>
      <c r="F485" s="14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4.25" customHeight="1" x14ac:dyDescent="0.25">
      <c r="A486" s="5"/>
      <c r="B486" s="12"/>
      <c r="C486" s="12"/>
      <c r="D486" s="5"/>
      <c r="E486" s="5"/>
      <c r="F486" s="14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4.25" customHeight="1" x14ac:dyDescent="0.25">
      <c r="A487" s="5"/>
      <c r="B487" s="12"/>
      <c r="C487" s="12"/>
      <c r="D487" s="5"/>
      <c r="E487" s="5"/>
      <c r="F487" s="14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4.25" customHeight="1" x14ac:dyDescent="0.25">
      <c r="A488" s="5"/>
      <c r="B488" s="12"/>
      <c r="C488" s="12"/>
      <c r="D488" s="5"/>
      <c r="E488" s="5"/>
      <c r="F488" s="14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4.25" customHeight="1" x14ac:dyDescent="0.25">
      <c r="A489" s="5"/>
      <c r="B489" s="12"/>
      <c r="C489" s="12"/>
      <c r="D489" s="5"/>
      <c r="E489" s="5"/>
      <c r="F489" s="14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4.25" customHeight="1" x14ac:dyDescent="0.25">
      <c r="A490" s="5"/>
      <c r="B490" s="12"/>
      <c r="C490" s="12"/>
      <c r="D490" s="5"/>
      <c r="E490" s="5"/>
      <c r="F490" s="14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4.25" customHeight="1" x14ac:dyDescent="0.25">
      <c r="A491" s="5"/>
      <c r="B491" s="12"/>
      <c r="C491" s="12"/>
      <c r="D491" s="5"/>
      <c r="E491" s="5"/>
      <c r="F491" s="14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4.25" customHeight="1" x14ac:dyDescent="0.25">
      <c r="A492" s="5"/>
      <c r="B492" s="12"/>
      <c r="C492" s="12"/>
      <c r="D492" s="5"/>
      <c r="E492" s="5"/>
      <c r="F492" s="14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4.25" customHeight="1" x14ac:dyDescent="0.25">
      <c r="A493" s="5"/>
      <c r="B493" s="12"/>
      <c r="C493" s="12"/>
      <c r="D493" s="5"/>
      <c r="E493" s="5"/>
      <c r="F493" s="14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4.25" customHeight="1" x14ac:dyDescent="0.25">
      <c r="A494" s="5"/>
      <c r="B494" s="12"/>
      <c r="C494" s="12"/>
      <c r="D494" s="5"/>
      <c r="E494" s="5"/>
      <c r="F494" s="14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4.25" customHeight="1" x14ac:dyDescent="0.25">
      <c r="A495" s="5"/>
      <c r="B495" s="12"/>
      <c r="C495" s="12"/>
      <c r="D495" s="5"/>
      <c r="E495" s="5"/>
      <c r="F495" s="14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4.25" customHeight="1" x14ac:dyDescent="0.25">
      <c r="A496" s="5"/>
      <c r="B496" s="12"/>
      <c r="C496" s="12"/>
      <c r="D496" s="5"/>
      <c r="E496" s="5"/>
      <c r="F496" s="14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4.25" customHeight="1" x14ac:dyDescent="0.25">
      <c r="A497" s="5"/>
      <c r="B497" s="12"/>
      <c r="C497" s="12"/>
      <c r="D497" s="5"/>
      <c r="E497" s="5"/>
      <c r="F497" s="14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4.25" customHeight="1" x14ac:dyDescent="0.25">
      <c r="A498" s="5"/>
      <c r="B498" s="12"/>
      <c r="C498" s="12"/>
      <c r="D498" s="5"/>
      <c r="E498" s="5"/>
      <c r="F498" s="14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4.25" customHeight="1" x14ac:dyDescent="0.25">
      <c r="A499" s="5"/>
      <c r="B499" s="12"/>
      <c r="C499" s="12"/>
      <c r="D499" s="5"/>
      <c r="E499" s="5"/>
      <c r="F499" s="14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4.25" customHeight="1" x14ac:dyDescent="0.25">
      <c r="A500" s="5"/>
      <c r="B500" s="12"/>
      <c r="C500" s="12"/>
      <c r="D500" s="5"/>
      <c r="E500" s="5"/>
      <c r="F500" s="14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4.25" customHeight="1" x14ac:dyDescent="0.25">
      <c r="A501" s="5"/>
      <c r="B501" s="12"/>
      <c r="C501" s="12"/>
      <c r="D501" s="5"/>
      <c r="E501" s="5"/>
      <c r="F501" s="14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4.25" customHeight="1" x14ac:dyDescent="0.25">
      <c r="A502" s="5"/>
      <c r="B502" s="12"/>
      <c r="C502" s="12"/>
      <c r="D502" s="5"/>
      <c r="E502" s="5"/>
      <c r="F502" s="14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4.25" customHeight="1" x14ac:dyDescent="0.25">
      <c r="A503" s="5"/>
      <c r="B503" s="12"/>
      <c r="C503" s="12"/>
      <c r="D503" s="5"/>
      <c r="E503" s="5"/>
      <c r="F503" s="14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4.25" customHeight="1" x14ac:dyDescent="0.25">
      <c r="A504" s="5"/>
      <c r="B504" s="12"/>
      <c r="C504" s="12"/>
      <c r="D504" s="5"/>
      <c r="E504" s="5"/>
      <c r="F504" s="14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4.25" customHeight="1" x14ac:dyDescent="0.25">
      <c r="A505" s="5"/>
      <c r="B505" s="12"/>
      <c r="C505" s="12"/>
      <c r="D505" s="5"/>
      <c r="E505" s="5"/>
      <c r="F505" s="14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4.25" customHeight="1" x14ac:dyDescent="0.25">
      <c r="A506" s="5"/>
      <c r="B506" s="12"/>
      <c r="C506" s="12"/>
      <c r="D506" s="5"/>
      <c r="E506" s="5"/>
      <c r="F506" s="14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4.25" customHeight="1" x14ac:dyDescent="0.25">
      <c r="A507" s="5"/>
      <c r="B507" s="12"/>
      <c r="C507" s="12"/>
      <c r="D507" s="5"/>
      <c r="E507" s="5"/>
      <c r="F507" s="14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4.25" customHeight="1" x14ac:dyDescent="0.25">
      <c r="A508" s="5"/>
      <c r="B508" s="12"/>
      <c r="C508" s="12"/>
      <c r="D508" s="5"/>
      <c r="E508" s="5"/>
      <c r="F508" s="14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4.25" customHeight="1" x14ac:dyDescent="0.25">
      <c r="A509" s="5"/>
      <c r="B509" s="12"/>
      <c r="C509" s="12"/>
      <c r="D509" s="5"/>
      <c r="E509" s="5"/>
      <c r="F509" s="14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4.25" customHeight="1" x14ac:dyDescent="0.25">
      <c r="A510" s="5"/>
      <c r="B510" s="12"/>
      <c r="C510" s="12"/>
      <c r="D510" s="5"/>
      <c r="E510" s="5"/>
      <c r="F510" s="14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4.25" customHeight="1" x14ac:dyDescent="0.25">
      <c r="A511" s="5"/>
      <c r="B511" s="12"/>
      <c r="C511" s="12"/>
      <c r="D511" s="5"/>
      <c r="E511" s="5"/>
      <c r="F511" s="14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4.25" customHeight="1" x14ac:dyDescent="0.25">
      <c r="A512" s="5"/>
      <c r="B512" s="12"/>
      <c r="C512" s="12"/>
      <c r="D512" s="5"/>
      <c r="E512" s="5"/>
      <c r="F512" s="14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4.25" customHeight="1" x14ac:dyDescent="0.25">
      <c r="A513" s="5"/>
      <c r="B513" s="12"/>
      <c r="C513" s="12"/>
      <c r="D513" s="5"/>
      <c r="E513" s="5"/>
      <c r="F513" s="14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4.25" customHeight="1" x14ac:dyDescent="0.25">
      <c r="A514" s="5"/>
      <c r="B514" s="12"/>
      <c r="C514" s="12"/>
      <c r="D514" s="5"/>
      <c r="E514" s="5"/>
      <c r="F514" s="14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4.25" customHeight="1" x14ac:dyDescent="0.25">
      <c r="A515" s="5"/>
      <c r="B515" s="12"/>
      <c r="C515" s="12"/>
      <c r="D515" s="5"/>
      <c r="E515" s="5"/>
      <c r="F515" s="14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4.25" customHeight="1" x14ac:dyDescent="0.25">
      <c r="A516" s="5"/>
      <c r="B516" s="12"/>
      <c r="C516" s="12"/>
      <c r="D516" s="5"/>
      <c r="E516" s="5"/>
      <c r="F516" s="14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4.25" customHeight="1" x14ac:dyDescent="0.25">
      <c r="A517" s="5"/>
      <c r="B517" s="12"/>
      <c r="C517" s="12"/>
      <c r="D517" s="5"/>
      <c r="E517" s="5"/>
      <c r="F517" s="14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4.25" customHeight="1" x14ac:dyDescent="0.25">
      <c r="A518" s="5"/>
      <c r="B518" s="12"/>
      <c r="C518" s="12"/>
      <c r="D518" s="5"/>
      <c r="E518" s="5"/>
      <c r="F518" s="14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4.25" customHeight="1" x14ac:dyDescent="0.25">
      <c r="A519" s="5"/>
      <c r="B519" s="12"/>
      <c r="C519" s="12"/>
      <c r="D519" s="5"/>
      <c r="E519" s="5"/>
      <c r="F519" s="14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4.25" customHeight="1" x14ac:dyDescent="0.25">
      <c r="A520" s="5"/>
      <c r="B520" s="12"/>
      <c r="C520" s="12"/>
      <c r="D520" s="5"/>
      <c r="E520" s="5"/>
      <c r="F520" s="14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4.25" customHeight="1" x14ac:dyDescent="0.25">
      <c r="A521" s="5"/>
      <c r="B521" s="12"/>
      <c r="C521" s="12"/>
      <c r="D521" s="5"/>
      <c r="E521" s="5"/>
      <c r="F521" s="14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4.25" customHeight="1" x14ac:dyDescent="0.25">
      <c r="A522" s="5"/>
      <c r="B522" s="12"/>
      <c r="C522" s="12"/>
      <c r="D522" s="5"/>
      <c r="E522" s="5"/>
      <c r="F522" s="14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4.25" customHeight="1" x14ac:dyDescent="0.25">
      <c r="A523" s="5"/>
      <c r="B523" s="12"/>
      <c r="C523" s="12"/>
      <c r="D523" s="5"/>
      <c r="E523" s="5"/>
      <c r="F523" s="14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4.25" customHeight="1" x14ac:dyDescent="0.25">
      <c r="A524" s="5"/>
      <c r="B524" s="12"/>
      <c r="C524" s="12"/>
      <c r="D524" s="5"/>
      <c r="E524" s="5"/>
      <c r="F524" s="14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4.25" customHeight="1" x14ac:dyDescent="0.25">
      <c r="A525" s="5"/>
      <c r="B525" s="12"/>
      <c r="C525" s="12"/>
      <c r="D525" s="5"/>
      <c r="E525" s="5"/>
      <c r="F525" s="14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4.25" customHeight="1" x14ac:dyDescent="0.25">
      <c r="A526" s="5"/>
      <c r="B526" s="12"/>
      <c r="C526" s="12"/>
      <c r="D526" s="5"/>
      <c r="E526" s="5"/>
      <c r="F526" s="14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4.25" customHeight="1" x14ac:dyDescent="0.25">
      <c r="A527" s="5"/>
      <c r="B527" s="12"/>
      <c r="C527" s="12"/>
      <c r="D527" s="5"/>
      <c r="E527" s="5"/>
      <c r="F527" s="14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4.25" customHeight="1" x14ac:dyDescent="0.25">
      <c r="A528" s="5"/>
      <c r="B528" s="12"/>
      <c r="C528" s="12"/>
      <c r="D528" s="5"/>
      <c r="E528" s="5"/>
      <c r="F528" s="14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4.25" customHeight="1" x14ac:dyDescent="0.25">
      <c r="A529" s="5"/>
      <c r="B529" s="12"/>
      <c r="C529" s="12"/>
      <c r="D529" s="5"/>
      <c r="E529" s="5"/>
      <c r="F529" s="14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4.25" customHeight="1" x14ac:dyDescent="0.25">
      <c r="A530" s="5"/>
      <c r="B530" s="12"/>
      <c r="C530" s="12"/>
      <c r="D530" s="5"/>
      <c r="E530" s="5"/>
      <c r="F530" s="14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4.25" customHeight="1" x14ac:dyDescent="0.25">
      <c r="A531" s="5"/>
      <c r="B531" s="12"/>
      <c r="C531" s="12"/>
      <c r="D531" s="5"/>
      <c r="E531" s="5"/>
      <c r="F531" s="14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4.25" customHeight="1" x14ac:dyDescent="0.25">
      <c r="A532" s="5"/>
      <c r="B532" s="12"/>
      <c r="C532" s="12"/>
      <c r="D532" s="5"/>
      <c r="E532" s="5"/>
      <c r="F532" s="14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4.25" customHeight="1" x14ac:dyDescent="0.25">
      <c r="A533" s="5"/>
      <c r="B533" s="12"/>
      <c r="C533" s="12"/>
      <c r="D533" s="5"/>
      <c r="E533" s="5"/>
      <c r="F533" s="14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4.25" customHeight="1" x14ac:dyDescent="0.25">
      <c r="A534" s="5"/>
      <c r="B534" s="12"/>
      <c r="C534" s="12"/>
      <c r="D534" s="5"/>
      <c r="E534" s="5"/>
      <c r="F534" s="14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4.25" customHeight="1" x14ac:dyDescent="0.25">
      <c r="A535" s="5"/>
      <c r="B535" s="12"/>
      <c r="C535" s="12"/>
      <c r="D535" s="5"/>
      <c r="E535" s="5"/>
      <c r="F535" s="14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4.25" customHeight="1" x14ac:dyDescent="0.25">
      <c r="A536" s="5"/>
      <c r="B536" s="12"/>
      <c r="C536" s="12"/>
      <c r="D536" s="5"/>
      <c r="E536" s="5"/>
      <c r="F536" s="14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4.25" customHeight="1" x14ac:dyDescent="0.25">
      <c r="A537" s="5"/>
      <c r="B537" s="12"/>
      <c r="C537" s="12"/>
      <c r="D537" s="5"/>
      <c r="E537" s="5"/>
      <c r="F537" s="14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4.25" customHeight="1" x14ac:dyDescent="0.25">
      <c r="A538" s="5"/>
      <c r="B538" s="12"/>
      <c r="C538" s="12"/>
      <c r="D538" s="5"/>
      <c r="E538" s="5"/>
      <c r="F538" s="14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4.25" customHeight="1" x14ac:dyDescent="0.25">
      <c r="A539" s="5"/>
      <c r="B539" s="12"/>
      <c r="C539" s="12"/>
      <c r="D539" s="5"/>
      <c r="E539" s="5"/>
      <c r="F539" s="14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4.25" customHeight="1" x14ac:dyDescent="0.25">
      <c r="A540" s="5"/>
      <c r="B540" s="12"/>
      <c r="C540" s="12"/>
      <c r="D540" s="5"/>
      <c r="E540" s="5"/>
      <c r="F540" s="14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4.25" customHeight="1" x14ac:dyDescent="0.25">
      <c r="A541" s="5"/>
      <c r="B541" s="12"/>
      <c r="C541" s="12"/>
      <c r="D541" s="5"/>
      <c r="E541" s="5"/>
      <c r="F541" s="14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4.25" customHeight="1" x14ac:dyDescent="0.25">
      <c r="A542" s="5"/>
      <c r="B542" s="12"/>
      <c r="C542" s="12"/>
      <c r="D542" s="5"/>
      <c r="E542" s="5"/>
      <c r="F542" s="14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4.25" customHeight="1" x14ac:dyDescent="0.25">
      <c r="A543" s="5"/>
      <c r="B543" s="12"/>
      <c r="C543" s="12"/>
      <c r="D543" s="5"/>
      <c r="E543" s="5"/>
      <c r="F543" s="14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4.25" customHeight="1" x14ac:dyDescent="0.25">
      <c r="A544" s="5"/>
      <c r="B544" s="12"/>
      <c r="C544" s="12"/>
      <c r="D544" s="5"/>
      <c r="E544" s="5"/>
      <c r="F544" s="14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4.25" customHeight="1" x14ac:dyDescent="0.25">
      <c r="A545" s="5"/>
      <c r="B545" s="12"/>
      <c r="C545" s="12"/>
      <c r="D545" s="5"/>
      <c r="E545" s="5"/>
      <c r="F545" s="14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4.25" customHeight="1" x14ac:dyDescent="0.25">
      <c r="A546" s="5"/>
      <c r="B546" s="12"/>
      <c r="C546" s="12"/>
      <c r="D546" s="5"/>
      <c r="E546" s="5"/>
      <c r="F546" s="14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4.25" customHeight="1" x14ac:dyDescent="0.25">
      <c r="A547" s="5"/>
      <c r="B547" s="12"/>
      <c r="C547" s="12"/>
      <c r="D547" s="5"/>
      <c r="E547" s="5"/>
      <c r="F547" s="14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4.25" customHeight="1" x14ac:dyDescent="0.25">
      <c r="A548" s="5"/>
      <c r="B548" s="12"/>
      <c r="C548" s="12"/>
      <c r="D548" s="5"/>
      <c r="E548" s="5"/>
      <c r="F548" s="14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4.25" customHeight="1" x14ac:dyDescent="0.25">
      <c r="A549" s="5"/>
      <c r="B549" s="12"/>
      <c r="C549" s="12"/>
      <c r="D549" s="5"/>
      <c r="E549" s="5"/>
      <c r="F549" s="14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4.25" customHeight="1" x14ac:dyDescent="0.25">
      <c r="A550" s="5"/>
      <c r="B550" s="12"/>
      <c r="C550" s="12"/>
      <c r="D550" s="5"/>
      <c r="E550" s="5"/>
      <c r="F550" s="14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4.25" customHeight="1" x14ac:dyDescent="0.25">
      <c r="A551" s="5"/>
      <c r="B551" s="12"/>
      <c r="C551" s="12"/>
      <c r="D551" s="5"/>
      <c r="E551" s="5"/>
      <c r="F551" s="14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4.25" customHeight="1" x14ac:dyDescent="0.25">
      <c r="A552" s="5"/>
      <c r="B552" s="12"/>
      <c r="C552" s="12"/>
      <c r="D552" s="5"/>
      <c r="E552" s="5"/>
      <c r="F552" s="14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4.25" customHeight="1" x14ac:dyDescent="0.25">
      <c r="A553" s="5"/>
      <c r="B553" s="12"/>
      <c r="C553" s="12"/>
      <c r="D553" s="5"/>
      <c r="E553" s="5"/>
      <c r="F553" s="14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4.25" customHeight="1" x14ac:dyDescent="0.25">
      <c r="A554" s="5"/>
      <c r="B554" s="12"/>
      <c r="C554" s="12"/>
      <c r="D554" s="5"/>
      <c r="E554" s="5"/>
      <c r="F554" s="14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4.25" customHeight="1" x14ac:dyDescent="0.25">
      <c r="A555" s="5"/>
      <c r="B555" s="12"/>
      <c r="C555" s="12"/>
      <c r="D555" s="5"/>
      <c r="E555" s="5"/>
      <c r="F555" s="14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4.25" customHeight="1" x14ac:dyDescent="0.25">
      <c r="A556" s="5"/>
      <c r="B556" s="12"/>
      <c r="C556" s="12"/>
      <c r="D556" s="5"/>
      <c r="E556" s="5"/>
      <c r="F556" s="14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4.25" customHeight="1" x14ac:dyDescent="0.25">
      <c r="A557" s="5"/>
      <c r="B557" s="12"/>
      <c r="C557" s="12"/>
      <c r="D557" s="5"/>
      <c r="E557" s="5"/>
      <c r="F557" s="14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4.25" customHeight="1" x14ac:dyDescent="0.25">
      <c r="A558" s="5"/>
      <c r="B558" s="12"/>
      <c r="C558" s="12"/>
      <c r="D558" s="5"/>
      <c r="E558" s="5"/>
      <c r="F558" s="14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4.25" customHeight="1" x14ac:dyDescent="0.25">
      <c r="A559" s="5"/>
      <c r="B559" s="12"/>
      <c r="C559" s="12"/>
      <c r="D559" s="5"/>
      <c r="E559" s="5"/>
      <c r="F559" s="14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4.25" customHeight="1" x14ac:dyDescent="0.25">
      <c r="A560" s="5"/>
      <c r="B560" s="12"/>
      <c r="C560" s="12"/>
      <c r="D560" s="5"/>
      <c r="E560" s="5"/>
      <c r="F560" s="14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4.25" customHeight="1" x14ac:dyDescent="0.25">
      <c r="A561" s="5"/>
      <c r="B561" s="12"/>
      <c r="C561" s="12"/>
      <c r="D561" s="5"/>
      <c r="E561" s="5"/>
      <c r="F561" s="14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4.25" customHeight="1" x14ac:dyDescent="0.25">
      <c r="A562" s="5"/>
      <c r="B562" s="12"/>
      <c r="C562" s="12"/>
      <c r="D562" s="5"/>
      <c r="E562" s="5"/>
      <c r="F562" s="14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4.25" customHeight="1" x14ac:dyDescent="0.25">
      <c r="A563" s="5"/>
      <c r="B563" s="12"/>
      <c r="C563" s="12"/>
      <c r="D563" s="5"/>
      <c r="E563" s="5"/>
      <c r="F563" s="14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4.25" customHeight="1" x14ac:dyDescent="0.25">
      <c r="A564" s="5"/>
      <c r="B564" s="12"/>
      <c r="C564" s="12"/>
      <c r="D564" s="5"/>
      <c r="E564" s="5"/>
      <c r="F564" s="14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4.25" customHeight="1" x14ac:dyDescent="0.25">
      <c r="A565" s="5"/>
      <c r="B565" s="12"/>
      <c r="C565" s="12"/>
      <c r="D565" s="5"/>
      <c r="E565" s="5"/>
      <c r="F565" s="14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4.25" customHeight="1" x14ac:dyDescent="0.25">
      <c r="A566" s="5"/>
      <c r="B566" s="12"/>
      <c r="C566" s="12"/>
      <c r="D566" s="5"/>
      <c r="E566" s="5"/>
      <c r="F566" s="14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4.25" customHeight="1" x14ac:dyDescent="0.25">
      <c r="A567" s="5"/>
      <c r="B567" s="12"/>
      <c r="C567" s="12"/>
      <c r="D567" s="5"/>
      <c r="E567" s="5"/>
      <c r="F567" s="14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4.25" customHeight="1" x14ac:dyDescent="0.25">
      <c r="A568" s="5"/>
      <c r="B568" s="12"/>
      <c r="C568" s="12"/>
      <c r="D568" s="5"/>
      <c r="E568" s="5"/>
      <c r="F568" s="14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4.25" customHeight="1" x14ac:dyDescent="0.25">
      <c r="A569" s="5"/>
      <c r="B569" s="12"/>
      <c r="C569" s="12"/>
      <c r="D569" s="5"/>
      <c r="E569" s="5"/>
      <c r="F569" s="14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4.25" customHeight="1" x14ac:dyDescent="0.25">
      <c r="A570" s="5"/>
      <c r="B570" s="12"/>
      <c r="C570" s="12"/>
      <c r="D570" s="5"/>
      <c r="E570" s="5"/>
      <c r="F570" s="14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4.25" customHeight="1" x14ac:dyDescent="0.25">
      <c r="A571" s="5"/>
      <c r="B571" s="12"/>
      <c r="C571" s="12"/>
      <c r="D571" s="5"/>
      <c r="E571" s="5"/>
      <c r="F571" s="14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4.25" customHeight="1" x14ac:dyDescent="0.25">
      <c r="A572" s="5"/>
      <c r="B572" s="12"/>
      <c r="C572" s="12"/>
      <c r="D572" s="5"/>
      <c r="E572" s="5"/>
      <c r="F572" s="14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4.25" customHeight="1" x14ac:dyDescent="0.25">
      <c r="A573" s="5"/>
      <c r="B573" s="12"/>
      <c r="C573" s="12"/>
      <c r="D573" s="5"/>
      <c r="E573" s="5"/>
      <c r="F573" s="14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4.25" customHeight="1" x14ac:dyDescent="0.25">
      <c r="A574" s="5"/>
      <c r="B574" s="12"/>
      <c r="C574" s="12"/>
      <c r="D574" s="5"/>
      <c r="E574" s="5"/>
      <c r="F574" s="14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4.25" customHeight="1" x14ac:dyDescent="0.25">
      <c r="A575" s="5"/>
      <c r="B575" s="12"/>
      <c r="C575" s="12"/>
      <c r="D575" s="5"/>
      <c r="E575" s="5"/>
      <c r="F575" s="14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4.25" customHeight="1" x14ac:dyDescent="0.25">
      <c r="A576" s="5"/>
      <c r="B576" s="12"/>
      <c r="C576" s="12"/>
      <c r="D576" s="5"/>
      <c r="E576" s="5"/>
      <c r="F576" s="14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4.25" customHeight="1" x14ac:dyDescent="0.25">
      <c r="A577" s="5"/>
      <c r="B577" s="12"/>
      <c r="C577" s="12"/>
      <c r="D577" s="5"/>
      <c r="E577" s="5"/>
      <c r="F577" s="14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4.25" customHeight="1" x14ac:dyDescent="0.25">
      <c r="A578" s="5"/>
      <c r="B578" s="12"/>
      <c r="C578" s="12"/>
      <c r="D578" s="5"/>
      <c r="E578" s="5"/>
      <c r="F578" s="14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4.25" customHeight="1" x14ac:dyDescent="0.25">
      <c r="A579" s="5"/>
      <c r="B579" s="12"/>
      <c r="C579" s="12"/>
      <c r="D579" s="5"/>
      <c r="E579" s="5"/>
      <c r="F579" s="14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4.25" customHeight="1" x14ac:dyDescent="0.25">
      <c r="A580" s="5"/>
      <c r="B580" s="12"/>
      <c r="C580" s="12"/>
      <c r="D580" s="5"/>
      <c r="E580" s="5"/>
      <c r="F580" s="14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4.25" customHeight="1" x14ac:dyDescent="0.25">
      <c r="A581" s="5"/>
      <c r="B581" s="12"/>
      <c r="C581" s="12"/>
      <c r="D581" s="5"/>
      <c r="E581" s="5"/>
      <c r="F581" s="14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4.25" customHeight="1" x14ac:dyDescent="0.25">
      <c r="A582" s="5"/>
      <c r="B582" s="12"/>
      <c r="C582" s="12"/>
      <c r="D582" s="5"/>
      <c r="E582" s="5"/>
      <c r="F582" s="14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4.25" customHeight="1" x14ac:dyDescent="0.25">
      <c r="A583" s="5"/>
      <c r="B583" s="12"/>
      <c r="C583" s="12"/>
      <c r="D583" s="5"/>
      <c r="E583" s="5"/>
      <c r="F583" s="14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4.25" customHeight="1" x14ac:dyDescent="0.25">
      <c r="A584" s="5"/>
      <c r="B584" s="12"/>
      <c r="C584" s="12"/>
      <c r="D584" s="5"/>
      <c r="E584" s="5"/>
      <c r="F584" s="14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4.25" customHeight="1" x14ac:dyDescent="0.25">
      <c r="A585" s="5"/>
      <c r="B585" s="12"/>
      <c r="C585" s="12"/>
      <c r="D585" s="5"/>
      <c r="E585" s="5"/>
      <c r="F585" s="14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4.25" customHeight="1" x14ac:dyDescent="0.25">
      <c r="A586" s="5"/>
      <c r="B586" s="12"/>
      <c r="C586" s="12"/>
      <c r="D586" s="5"/>
      <c r="E586" s="5"/>
      <c r="F586" s="14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4.25" customHeight="1" x14ac:dyDescent="0.25">
      <c r="A587" s="5"/>
      <c r="B587" s="12"/>
      <c r="C587" s="12"/>
      <c r="D587" s="5"/>
      <c r="E587" s="5"/>
      <c r="F587" s="14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4.25" customHeight="1" x14ac:dyDescent="0.25">
      <c r="A588" s="5"/>
      <c r="B588" s="12"/>
      <c r="C588" s="12"/>
      <c r="D588" s="5"/>
      <c r="E588" s="5"/>
      <c r="F588" s="14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4.25" customHeight="1" x14ac:dyDescent="0.25">
      <c r="A589" s="5"/>
      <c r="B589" s="12"/>
      <c r="C589" s="12"/>
      <c r="D589" s="5"/>
      <c r="E589" s="5"/>
      <c r="F589" s="14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4.25" customHeight="1" x14ac:dyDescent="0.25">
      <c r="A590" s="5"/>
      <c r="B590" s="12"/>
      <c r="C590" s="12"/>
      <c r="D590" s="5"/>
      <c r="E590" s="5"/>
      <c r="F590" s="14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4.25" customHeight="1" x14ac:dyDescent="0.25">
      <c r="A591" s="5"/>
      <c r="B591" s="12"/>
      <c r="C591" s="12"/>
      <c r="D591" s="5"/>
      <c r="E591" s="5"/>
      <c r="F591" s="14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4.25" customHeight="1" x14ac:dyDescent="0.25">
      <c r="A592" s="5"/>
      <c r="B592" s="12"/>
      <c r="C592" s="12"/>
      <c r="D592" s="5"/>
      <c r="E592" s="5"/>
      <c r="F592" s="14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4.25" customHeight="1" x14ac:dyDescent="0.25">
      <c r="A593" s="5"/>
      <c r="B593" s="12"/>
      <c r="C593" s="12"/>
      <c r="D593" s="5"/>
      <c r="E593" s="5"/>
      <c r="F593" s="14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4.25" customHeight="1" x14ac:dyDescent="0.25">
      <c r="A594" s="5"/>
      <c r="B594" s="12"/>
      <c r="C594" s="12"/>
      <c r="D594" s="5"/>
      <c r="E594" s="5"/>
      <c r="F594" s="14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4.25" customHeight="1" x14ac:dyDescent="0.25">
      <c r="A595" s="5"/>
      <c r="B595" s="12"/>
      <c r="C595" s="12"/>
      <c r="D595" s="5"/>
      <c r="E595" s="5"/>
      <c r="F595" s="14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4.25" customHeight="1" x14ac:dyDescent="0.25">
      <c r="A596" s="5"/>
      <c r="B596" s="12"/>
      <c r="C596" s="12"/>
      <c r="D596" s="5"/>
      <c r="E596" s="5"/>
      <c r="F596" s="14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4.25" customHeight="1" x14ac:dyDescent="0.25">
      <c r="A597" s="5"/>
      <c r="B597" s="12"/>
      <c r="C597" s="12"/>
      <c r="D597" s="5"/>
      <c r="E597" s="5"/>
      <c r="F597" s="14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4.25" customHeight="1" x14ac:dyDescent="0.25">
      <c r="A598" s="5"/>
      <c r="B598" s="12"/>
      <c r="C598" s="12"/>
      <c r="D598" s="5"/>
      <c r="E598" s="5"/>
      <c r="F598" s="14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4.25" customHeight="1" x14ac:dyDescent="0.25">
      <c r="A599" s="5"/>
      <c r="B599" s="12"/>
      <c r="C599" s="12"/>
      <c r="D599" s="5"/>
      <c r="E599" s="5"/>
      <c r="F599" s="14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4.25" customHeight="1" x14ac:dyDescent="0.25">
      <c r="A600" s="5"/>
      <c r="B600" s="12"/>
      <c r="C600" s="12"/>
      <c r="D600" s="5"/>
      <c r="E600" s="5"/>
      <c r="F600" s="14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4.25" customHeight="1" x14ac:dyDescent="0.25">
      <c r="A601" s="5"/>
      <c r="B601" s="12"/>
      <c r="C601" s="12"/>
      <c r="D601" s="5"/>
      <c r="E601" s="5"/>
      <c r="F601" s="14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4.25" customHeight="1" x14ac:dyDescent="0.25">
      <c r="A602" s="5"/>
      <c r="B602" s="12"/>
      <c r="C602" s="12"/>
      <c r="D602" s="5"/>
      <c r="E602" s="5"/>
      <c r="F602" s="14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4.25" customHeight="1" x14ac:dyDescent="0.25">
      <c r="A603" s="5"/>
      <c r="B603" s="12"/>
      <c r="C603" s="12"/>
      <c r="D603" s="5"/>
      <c r="E603" s="5"/>
      <c r="F603" s="14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4.25" customHeight="1" x14ac:dyDescent="0.25">
      <c r="A604" s="5"/>
      <c r="B604" s="12"/>
      <c r="C604" s="12"/>
      <c r="D604" s="5"/>
      <c r="E604" s="5"/>
      <c r="F604" s="14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4.25" customHeight="1" x14ac:dyDescent="0.25">
      <c r="A605" s="5"/>
      <c r="B605" s="12"/>
      <c r="C605" s="12"/>
      <c r="D605" s="5"/>
      <c r="E605" s="5"/>
      <c r="F605" s="14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4.25" customHeight="1" x14ac:dyDescent="0.25">
      <c r="A606" s="5"/>
      <c r="B606" s="12"/>
      <c r="C606" s="12"/>
      <c r="D606" s="5"/>
      <c r="E606" s="5"/>
      <c r="F606" s="14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4.25" customHeight="1" x14ac:dyDescent="0.25">
      <c r="A607" s="5"/>
      <c r="B607" s="12"/>
      <c r="C607" s="12"/>
      <c r="D607" s="5"/>
      <c r="E607" s="5"/>
      <c r="F607" s="14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4.25" customHeight="1" x14ac:dyDescent="0.25">
      <c r="A608" s="5"/>
      <c r="B608" s="12"/>
      <c r="C608" s="12"/>
      <c r="D608" s="5"/>
      <c r="E608" s="5"/>
      <c r="F608" s="14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4.25" customHeight="1" x14ac:dyDescent="0.25">
      <c r="A609" s="5"/>
      <c r="B609" s="12"/>
      <c r="C609" s="12"/>
      <c r="D609" s="5"/>
      <c r="E609" s="5"/>
      <c r="F609" s="14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4.25" customHeight="1" x14ac:dyDescent="0.25">
      <c r="A610" s="5"/>
      <c r="B610" s="12"/>
      <c r="C610" s="12"/>
      <c r="D610" s="5"/>
      <c r="E610" s="5"/>
      <c r="F610" s="14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4.25" customHeight="1" x14ac:dyDescent="0.25">
      <c r="A611" s="5"/>
      <c r="B611" s="12"/>
      <c r="C611" s="12"/>
      <c r="D611" s="5"/>
      <c r="E611" s="5"/>
      <c r="F611" s="14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4.25" customHeight="1" x14ac:dyDescent="0.25">
      <c r="A612" s="5"/>
      <c r="B612" s="12"/>
      <c r="C612" s="12"/>
      <c r="D612" s="5"/>
      <c r="E612" s="5"/>
      <c r="F612" s="14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4.25" customHeight="1" x14ac:dyDescent="0.25">
      <c r="A613" s="5"/>
      <c r="B613" s="12"/>
      <c r="C613" s="12"/>
      <c r="D613" s="5"/>
      <c r="E613" s="5"/>
      <c r="F613" s="14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4.25" customHeight="1" x14ac:dyDescent="0.25">
      <c r="A614" s="5"/>
      <c r="B614" s="12"/>
      <c r="C614" s="12"/>
      <c r="D614" s="5"/>
      <c r="E614" s="5"/>
      <c r="F614" s="14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4.25" customHeight="1" x14ac:dyDescent="0.25">
      <c r="A615" s="5"/>
      <c r="B615" s="12"/>
      <c r="C615" s="12"/>
      <c r="D615" s="5"/>
      <c r="E615" s="5"/>
      <c r="F615" s="14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4.25" customHeight="1" x14ac:dyDescent="0.25">
      <c r="A616" s="5"/>
      <c r="B616" s="12"/>
      <c r="C616" s="12"/>
      <c r="D616" s="5"/>
      <c r="E616" s="5"/>
      <c r="F616" s="14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4.25" customHeight="1" x14ac:dyDescent="0.25">
      <c r="A617" s="5"/>
      <c r="B617" s="12"/>
      <c r="C617" s="12"/>
      <c r="D617" s="5"/>
      <c r="E617" s="5"/>
      <c r="F617" s="14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4.25" customHeight="1" x14ac:dyDescent="0.25">
      <c r="A618" s="5"/>
      <c r="B618" s="12"/>
      <c r="C618" s="12"/>
      <c r="D618" s="5"/>
      <c r="E618" s="5"/>
      <c r="F618" s="14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4.25" customHeight="1" x14ac:dyDescent="0.25">
      <c r="A619" s="5"/>
      <c r="B619" s="12"/>
      <c r="C619" s="12"/>
      <c r="D619" s="5"/>
      <c r="E619" s="5"/>
      <c r="F619" s="14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4.25" customHeight="1" x14ac:dyDescent="0.25">
      <c r="A620" s="5"/>
      <c r="B620" s="12"/>
      <c r="C620" s="12"/>
      <c r="D620" s="5"/>
      <c r="E620" s="5"/>
      <c r="F620" s="14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4.25" customHeight="1" x14ac:dyDescent="0.25">
      <c r="A621" s="5"/>
      <c r="B621" s="12"/>
      <c r="C621" s="12"/>
      <c r="D621" s="5"/>
      <c r="E621" s="5"/>
      <c r="F621" s="14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4.25" customHeight="1" x14ac:dyDescent="0.25">
      <c r="A622" s="5"/>
      <c r="B622" s="12"/>
      <c r="C622" s="12"/>
      <c r="D622" s="5"/>
      <c r="E622" s="5"/>
      <c r="F622" s="14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4.25" customHeight="1" x14ac:dyDescent="0.25">
      <c r="A623" s="5"/>
      <c r="B623" s="12"/>
      <c r="C623" s="12"/>
      <c r="D623" s="5"/>
      <c r="E623" s="5"/>
      <c r="F623" s="14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4.25" customHeight="1" x14ac:dyDescent="0.25">
      <c r="A624" s="5"/>
      <c r="B624" s="12"/>
      <c r="C624" s="12"/>
      <c r="D624" s="5"/>
      <c r="E624" s="5"/>
      <c r="F624" s="14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4.25" customHeight="1" x14ac:dyDescent="0.25">
      <c r="A625" s="5"/>
      <c r="B625" s="12"/>
      <c r="C625" s="12"/>
      <c r="D625" s="5"/>
      <c r="E625" s="5"/>
      <c r="F625" s="14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4.25" customHeight="1" x14ac:dyDescent="0.25">
      <c r="A626" s="5"/>
      <c r="B626" s="12"/>
      <c r="C626" s="12"/>
      <c r="D626" s="5"/>
      <c r="E626" s="5"/>
      <c r="F626" s="14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4.25" customHeight="1" x14ac:dyDescent="0.25">
      <c r="A627" s="5"/>
      <c r="B627" s="12"/>
      <c r="C627" s="12"/>
      <c r="D627" s="5"/>
      <c r="E627" s="5"/>
      <c r="F627" s="14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4.25" customHeight="1" x14ac:dyDescent="0.25">
      <c r="A628" s="5"/>
      <c r="B628" s="12"/>
      <c r="C628" s="12"/>
      <c r="D628" s="5"/>
      <c r="E628" s="5"/>
      <c r="F628" s="14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4.25" customHeight="1" x14ac:dyDescent="0.25">
      <c r="A629" s="5"/>
      <c r="B629" s="12"/>
      <c r="C629" s="12"/>
      <c r="D629" s="5"/>
      <c r="E629" s="5"/>
      <c r="F629" s="14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4.25" customHeight="1" x14ac:dyDescent="0.25">
      <c r="A630" s="5"/>
      <c r="B630" s="12"/>
      <c r="C630" s="12"/>
      <c r="D630" s="5"/>
      <c r="E630" s="5"/>
      <c r="F630" s="14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4.25" customHeight="1" x14ac:dyDescent="0.25">
      <c r="A631" s="5"/>
      <c r="B631" s="12"/>
      <c r="C631" s="12"/>
      <c r="D631" s="5"/>
      <c r="E631" s="5"/>
      <c r="F631" s="14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4.25" customHeight="1" x14ac:dyDescent="0.25">
      <c r="A632" s="5"/>
      <c r="B632" s="12"/>
      <c r="C632" s="12"/>
      <c r="D632" s="5"/>
      <c r="E632" s="5"/>
      <c r="F632" s="14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4.25" customHeight="1" x14ac:dyDescent="0.25">
      <c r="A633" s="5"/>
      <c r="B633" s="12"/>
      <c r="C633" s="12"/>
      <c r="D633" s="5"/>
      <c r="E633" s="5"/>
      <c r="F633" s="14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4.25" customHeight="1" x14ac:dyDescent="0.25">
      <c r="A634" s="5"/>
      <c r="B634" s="12"/>
      <c r="C634" s="12"/>
      <c r="D634" s="5"/>
      <c r="E634" s="5"/>
      <c r="F634" s="14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4.25" customHeight="1" x14ac:dyDescent="0.25">
      <c r="A635" s="5"/>
      <c r="B635" s="12"/>
      <c r="C635" s="12"/>
      <c r="D635" s="5"/>
      <c r="E635" s="5"/>
      <c r="F635" s="14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4.25" customHeight="1" x14ac:dyDescent="0.25">
      <c r="A636" s="5"/>
      <c r="B636" s="12"/>
      <c r="C636" s="12"/>
      <c r="D636" s="5"/>
      <c r="E636" s="5"/>
      <c r="F636" s="14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4.25" customHeight="1" x14ac:dyDescent="0.25">
      <c r="A637" s="5"/>
      <c r="B637" s="12"/>
      <c r="C637" s="12"/>
      <c r="D637" s="5"/>
      <c r="E637" s="5"/>
      <c r="F637" s="14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4.25" customHeight="1" x14ac:dyDescent="0.25">
      <c r="A638" s="5"/>
      <c r="B638" s="12"/>
      <c r="C638" s="12"/>
      <c r="D638" s="5"/>
      <c r="E638" s="5"/>
      <c r="F638" s="14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4.25" customHeight="1" x14ac:dyDescent="0.25">
      <c r="A639" s="5"/>
      <c r="B639" s="12"/>
      <c r="C639" s="12"/>
      <c r="D639" s="5"/>
      <c r="E639" s="5"/>
      <c r="F639" s="14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4.25" customHeight="1" x14ac:dyDescent="0.25">
      <c r="A640" s="5"/>
      <c r="B640" s="12"/>
      <c r="C640" s="12"/>
      <c r="D640" s="5"/>
      <c r="E640" s="5"/>
      <c r="F640" s="14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4.25" customHeight="1" x14ac:dyDescent="0.25">
      <c r="A641" s="5"/>
      <c r="B641" s="12"/>
      <c r="C641" s="12"/>
      <c r="D641" s="5"/>
      <c r="E641" s="5"/>
      <c r="F641" s="14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4.25" customHeight="1" x14ac:dyDescent="0.25">
      <c r="A642" s="5"/>
      <c r="B642" s="12"/>
      <c r="C642" s="12"/>
      <c r="D642" s="5"/>
      <c r="E642" s="5"/>
      <c r="F642" s="14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4.25" customHeight="1" x14ac:dyDescent="0.25">
      <c r="A643" s="5"/>
      <c r="B643" s="12"/>
      <c r="C643" s="12"/>
      <c r="D643" s="5"/>
      <c r="E643" s="5"/>
      <c r="F643" s="14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4.25" customHeight="1" x14ac:dyDescent="0.25">
      <c r="A644" s="5"/>
      <c r="B644" s="12"/>
      <c r="C644" s="12"/>
      <c r="D644" s="5"/>
      <c r="E644" s="5"/>
      <c r="F644" s="14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4.25" customHeight="1" x14ac:dyDescent="0.25">
      <c r="A645" s="5"/>
      <c r="B645" s="12"/>
      <c r="C645" s="12"/>
      <c r="D645" s="5"/>
      <c r="E645" s="5"/>
      <c r="F645" s="14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4.25" customHeight="1" x14ac:dyDescent="0.25">
      <c r="A646" s="5"/>
      <c r="B646" s="12"/>
      <c r="C646" s="12"/>
      <c r="D646" s="5"/>
      <c r="E646" s="5"/>
      <c r="F646" s="14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4.25" customHeight="1" x14ac:dyDescent="0.25">
      <c r="A647" s="5"/>
      <c r="B647" s="12"/>
      <c r="C647" s="12"/>
      <c r="D647" s="5"/>
      <c r="E647" s="5"/>
      <c r="F647" s="14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4.25" customHeight="1" x14ac:dyDescent="0.25">
      <c r="A648" s="5"/>
      <c r="B648" s="12"/>
      <c r="C648" s="12"/>
      <c r="D648" s="5"/>
      <c r="E648" s="5"/>
      <c r="F648" s="14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4.25" customHeight="1" x14ac:dyDescent="0.25">
      <c r="A649" s="5"/>
      <c r="B649" s="12"/>
      <c r="C649" s="12"/>
      <c r="D649" s="5"/>
      <c r="E649" s="5"/>
      <c r="F649" s="14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4.25" customHeight="1" x14ac:dyDescent="0.25">
      <c r="A650" s="5"/>
      <c r="B650" s="12"/>
      <c r="C650" s="12"/>
      <c r="D650" s="5"/>
      <c r="E650" s="5"/>
      <c r="F650" s="14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4.25" customHeight="1" x14ac:dyDescent="0.25">
      <c r="A651" s="5"/>
      <c r="B651" s="12"/>
      <c r="C651" s="12"/>
      <c r="D651" s="5"/>
      <c r="E651" s="5"/>
      <c r="F651" s="14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4.25" customHeight="1" x14ac:dyDescent="0.25">
      <c r="A652" s="5"/>
      <c r="B652" s="12"/>
      <c r="C652" s="12"/>
      <c r="D652" s="5"/>
      <c r="E652" s="5"/>
      <c r="F652" s="14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4.25" customHeight="1" x14ac:dyDescent="0.25">
      <c r="A653" s="5"/>
      <c r="B653" s="12"/>
      <c r="C653" s="12"/>
      <c r="D653" s="5"/>
      <c r="E653" s="5"/>
      <c r="F653" s="14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4.25" customHeight="1" x14ac:dyDescent="0.25">
      <c r="A654" s="5"/>
      <c r="B654" s="12"/>
      <c r="C654" s="12"/>
      <c r="D654" s="5"/>
      <c r="E654" s="5"/>
      <c r="F654" s="14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4.25" customHeight="1" x14ac:dyDescent="0.25">
      <c r="A655" s="5"/>
      <c r="B655" s="12"/>
      <c r="C655" s="12"/>
      <c r="D655" s="5"/>
      <c r="E655" s="5"/>
      <c r="F655" s="14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4.25" customHeight="1" x14ac:dyDescent="0.25">
      <c r="A656" s="5"/>
      <c r="B656" s="12"/>
      <c r="C656" s="12"/>
      <c r="D656" s="5"/>
      <c r="E656" s="5"/>
      <c r="F656" s="14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4.25" customHeight="1" x14ac:dyDescent="0.25">
      <c r="A657" s="5"/>
      <c r="B657" s="12"/>
      <c r="C657" s="12"/>
      <c r="D657" s="5"/>
      <c r="E657" s="5"/>
      <c r="F657" s="14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4.25" customHeight="1" x14ac:dyDescent="0.25">
      <c r="A658" s="5"/>
      <c r="B658" s="12"/>
      <c r="C658" s="12"/>
      <c r="D658" s="5"/>
      <c r="E658" s="5"/>
      <c r="F658" s="14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4.25" customHeight="1" x14ac:dyDescent="0.25">
      <c r="A659" s="5"/>
      <c r="B659" s="12"/>
      <c r="C659" s="12"/>
      <c r="D659" s="5"/>
      <c r="E659" s="5"/>
      <c r="F659" s="14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4.25" customHeight="1" x14ac:dyDescent="0.25">
      <c r="A660" s="5"/>
      <c r="B660" s="12"/>
      <c r="C660" s="12"/>
      <c r="D660" s="5"/>
      <c r="E660" s="5"/>
      <c r="F660" s="14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4.25" customHeight="1" x14ac:dyDescent="0.25">
      <c r="A661" s="5"/>
      <c r="B661" s="12"/>
      <c r="C661" s="12"/>
      <c r="D661" s="5"/>
      <c r="E661" s="5"/>
      <c r="F661" s="14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4.25" customHeight="1" x14ac:dyDescent="0.25">
      <c r="A662" s="5"/>
      <c r="B662" s="12"/>
      <c r="C662" s="12"/>
      <c r="D662" s="5"/>
      <c r="E662" s="5"/>
      <c r="F662" s="14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4.25" customHeight="1" x14ac:dyDescent="0.25">
      <c r="A663" s="5"/>
      <c r="B663" s="12"/>
      <c r="C663" s="12"/>
      <c r="D663" s="5"/>
      <c r="E663" s="5"/>
      <c r="F663" s="14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4.25" customHeight="1" x14ac:dyDescent="0.25">
      <c r="A664" s="5"/>
      <c r="B664" s="12"/>
      <c r="C664" s="12"/>
      <c r="D664" s="5"/>
      <c r="E664" s="5"/>
      <c r="F664" s="14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4.25" customHeight="1" x14ac:dyDescent="0.25">
      <c r="A665" s="5"/>
      <c r="B665" s="12"/>
      <c r="C665" s="12"/>
      <c r="D665" s="5"/>
      <c r="E665" s="5"/>
      <c r="F665" s="14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4.25" customHeight="1" x14ac:dyDescent="0.25">
      <c r="A666" s="5"/>
      <c r="B666" s="12"/>
      <c r="C666" s="12"/>
      <c r="D666" s="5"/>
      <c r="E666" s="5"/>
      <c r="F666" s="14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4.25" customHeight="1" x14ac:dyDescent="0.25">
      <c r="A667" s="5"/>
      <c r="B667" s="12"/>
      <c r="C667" s="12"/>
      <c r="D667" s="5"/>
      <c r="E667" s="5"/>
      <c r="F667" s="14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4.25" customHeight="1" x14ac:dyDescent="0.25">
      <c r="A668" s="5"/>
      <c r="B668" s="12"/>
      <c r="C668" s="12"/>
      <c r="D668" s="5"/>
      <c r="E668" s="5"/>
      <c r="F668" s="14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4.25" customHeight="1" x14ac:dyDescent="0.25">
      <c r="A669" s="5"/>
      <c r="B669" s="12"/>
      <c r="C669" s="12"/>
      <c r="D669" s="5"/>
      <c r="E669" s="5"/>
      <c r="F669" s="14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4.25" customHeight="1" x14ac:dyDescent="0.25">
      <c r="A670" s="5"/>
      <c r="B670" s="12"/>
      <c r="C670" s="12"/>
      <c r="D670" s="5"/>
      <c r="E670" s="5"/>
      <c r="F670" s="14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4.25" customHeight="1" x14ac:dyDescent="0.25">
      <c r="A671" s="5"/>
      <c r="B671" s="12"/>
      <c r="C671" s="12"/>
      <c r="D671" s="5"/>
      <c r="E671" s="5"/>
      <c r="F671" s="14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4.25" customHeight="1" x14ac:dyDescent="0.25">
      <c r="A672" s="5"/>
      <c r="B672" s="12"/>
      <c r="C672" s="12"/>
      <c r="D672" s="5"/>
      <c r="E672" s="5"/>
      <c r="F672" s="14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4.25" customHeight="1" x14ac:dyDescent="0.25">
      <c r="A673" s="5"/>
      <c r="B673" s="12"/>
      <c r="C673" s="12"/>
      <c r="D673" s="5"/>
      <c r="E673" s="5"/>
      <c r="F673" s="14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4.25" customHeight="1" x14ac:dyDescent="0.25">
      <c r="A674" s="5"/>
      <c r="B674" s="12"/>
      <c r="C674" s="12"/>
      <c r="D674" s="5"/>
      <c r="E674" s="5"/>
      <c r="F674" s="14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4.25" customHeight="1" x14ac:dyDescent="0.25">
      <c r="A675" s="5"/>
      <c r="B675" s="12"/>
      <c r="C675" s="12"/>
      <c r="D675" s="5"/>
      <c r="E675" s="5"/>
      <c r="F675" s="14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4.25" customHeight="1" x14ac:dyDescent="0.25">
      <c r="A676" s="5"/>
      <c r="B676" s="12"/>
      <c r="C676" s="12"/>
      <c r="D676" s="5"/>
      <c r="E676" s="5"/>
      <c r="F676" s="14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4.25" customHeight="1" x14ac:dyDescent="0.25">
      <c r="A677" s="5"/>
      <c r="B677" s="12"/>
      <c r="C677" s="12"/>
      <c r="D677" s="5"/>
      <c r="E677" s="5"/>
      <c r="F677" s="14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4.25" customHeight="1" x14ac:dyDescent="0.25">
      <c r="A678" s="5"/>
      <c r="B678" s="12"/>
      <c r="C678" s="12"/>
      <c r="D678" s="5"/>
      <c r="E678" s="5"/>
      <c r="F678" s="14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4.25" customHeight="1" x14ac:dyDescent="0.25">
      <c r="A679" s="5"/>
      <c r="B679" s="12"/>
      <c r="C679" s="12"/>
      <c r="D679" s="5"/>
      <c r="E679" s="5"/>
      <c r="F679" s="14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4.25" customHeight="1" x14ac:dyDescent="0.25">
      <c r="A680" s="5"/>
      <c r="B680" s="12"/>
      <c r="C680" s="12"/>
      <c r="D680" s="5"/>
      <c r="E680" s="5"/>
      <c r="F680" s="14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4.25" customHeight="1" x14ac:dyDescent="0.25">
      <c r="A681" s="5"/>
      <c r="B681" s="12"/>
      <c r="C681" s="12"/>
      <c r="D681" s="5"/>
      <c r="E681" s="5"/>
      <c r="F681" s="14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4.25" customHeight="1" x14ac:dyDescent="0.25">
      <c r="A682" s="5"/>
      <c r="B682" s="12"/>
      <c r="C682" s="12"/>
      <c r="D682" s="5"/>
      <c r="E682" s="5"/>
      <c r="F682" s="14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4.25" customHeight="1" x14ac:dyDescent="0.25">
      <c r="A683" s="5"/>
      <c r="B683" s="12"/>
      <c r="C683" s="12"/>
      <c r="D683" s="5"/>
      <c r="E683" s="5"/>
      <c r="F683" s="14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4.25" customHeight="1" x14ac:dyDescent="0.25">
      <c r="A684" s="5"/>
      <c r="B684" s="12"/>
      <c r="C684" s="12"/>
      <c r="D684" s="5"/>
      <c r="E684" s="5"/>
      <c r="F684" s="14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4.25" customHeight="1" x14ac:dyDescent="0.25">
      <c r="A685" s="5"/>
      <c r="B685" s="12"/>
      <c r="C685" s="12"/>
      <c r="D685" s="5"/>
      <c r="E685" s="5"/>
      <c r="F685" s="14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4.25" customHeight="1" x14ac:dyDescent="0.25">
      <c r="A686" s="5"/>
      <c r="B686" s="12"/>
      <c r="C686" s="12"/>
      <c r="D686" s="5"/>
      <c r="E686" s="5"/>
      <c r="F686" s="14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4.25" customHeight="1" x14ac:dyDescent="0.25">
      <c r="A687" s="5"/>
      <c r="B687" s="12"/>
      <c r="C687" s="12"/>
      <c r="D687" s="5"/>
      <c r="E687" s="5"/>
      <c r="F687" s="14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4.25" customHeight="1" x14ac:dyDescent="0.25">
      <c r="A688" s="5"/>
      <c r="B688" s="12"/>
      <c r="C688" s="12"/>
      <c r="D688" s="5"/>
      <c r="E688" s="5"/>
      <c r="F688" s="14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4.25" customHeight="1" x14ac:dyDescent="0.25">
      <c r="A689" s="5"/>
      <c r="B689" s="12"/>
      <c r="C689" s="12"/>
      <c r="D689" s="5"/>
      <c r="E689" s="5"/>
      <c r="F689" s="14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4.25" customHeight="1" x14ac:dyDescent="0.25">
      <c r="A690" s="5"/>
      <c r="B690" s="12"/>
      <c r="C690" s="12"/>
      <c r="D690" s="5"/>
      <c r="E690" s="5"/>
      <c r="F690" s="14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4.25" customHeight="1" x14ac:dyDescent="0.25">
      <c r="A691" s="5"/>
      <c r="B691" s="12"/>
      <c r="C691" s="12"/>
      <c r="D691" s="5"/>
      <c r="E691" s="5"/>
      <c r="F691" s="14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4.25" customHeight="1" x14ac:dyDescent="0.25">
      <c r="A692" s="5"/>
      <c r="B692" s="12"/>
      <c r="C692" s="12"/>
      <c r="D692" s="5"/>
      <c r="E692" s="5"/>
      <c r="F692" s="14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4.25" customHeight="1" x14ac:dyDescent="0.25">
      <c r="A693" s="5"/>
      <c r="B693" s="12"/>
      <c r="C693" s="12"/>
      <c r="D693" s="5"/>
      <c r="E693" s="5"/>
      <c r="F693" s="14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4.25" customHeight="1" x14ac:dyDescent="0.25">
      <c r="A694" s="5"/>
      <c r="B694" s="12"/>
      <c r="C694" s="12"/>
      <c r="D694" s="5"/>
      <c r="E694" s="5"/>
      <c r="F694" s="14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4.25" customHeight="1" x14ac:dyDescent="0.25">
      <c r="A695" s="5"/>
      <c r="B695" s="12"/>
      <c r="C695" s="12"/>
      <c r="D695" s="5"/>
      <c r="E695" s="5"/>
      <c r="F695" s="14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4.25" customHeight="1" x14ac:dyDescent="0.25">
      <c r="A696" s="5"/>
      <c r="B696" s="12"/>
      <c r="C696" s="12"/>
      <c r="D696" s="5"/>
      <c r="E696" s="5"/>
      <c r="F696" s="14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4.25" customHeight="1" x14ac:dyDescent="0.25">
      <c r="A697" s="5"/>
      <c r="B697" s="12"/>
      <c r="C697" s="12"/>
      <c r="D697" s="5"/>
      <c r="E697" s="5"/>
      <c r="F697" s="14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4.25" customHeight="1" x14ac:dyDescent="0.25">
      <c r="A698" s="5"/>
      <c r="B698" s="12"/>
      <c r="C698" s="12"/>
      <c r="D698" s="5"/>
      <c r="E698" s="5"/>
      <c r="F698" s="14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4.25" customHeight="1" x14ac:dyDescent="0.25">
      <c r="A699" s="5"/>
      <c r="B699" s="12"/>
      <c r="C699" s="12"/>
      <c r="D699" s="5"/>
      <c r="E699" s="5"/>
      <c r="F699" s="14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4.25" customHeight="1" x14ac:dyDescent="0.25">
      <c r="A700" s="5"/>
      <c r="B700" s="12"/>
      <c r="C700" s="12"/>
      <c r="D700" s="5"/>
      <c r="E700" s="5"/>
      <c r="F700" s="14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4.25" customHeight="1" x14ac:dyDescent="0.25">
      <c r="A701" s="5"/>
      <c r="B701" s="12"/>
      <c r="C701" s="12"/>
      <c r="D701" s="5"/>
      <c r="E701" s="5"/>
      <c r="F701" s="14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4.25" customHeight="1" x14ac:dyDescent="0.25">
      <c r="A702" s="5"/>
      <c r="B702" s="12"/>
      <c r="C702" s="12"/>
      <c r="D702" s="5"/>
      <c r="E702" s="5"/>
      <c r="F702" s="14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4.25" customHeight="1" x14ac:dyDescent="0.25">
      <c r="A703" s="5"/>
      <c r="B703" s="12"/>
      <c r="C703" s="12"/>
      <c r="D703" s="5"/>
      <c r="E703" s="5"/>
      <c r="F703" s="14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4.25" customHeight="1" x14ac:dyDescent="0.25">
      <c r="A704" s="5"/>
      <c r="B704" s="12"/>
      <c r="C704" s="12"/>
      <c r="D704" s="5"/>
      <c r="E704" s="5"/>
      <c r="F704" s="14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4.25" customHeight="1" x14ac:dyDescent="0.25">
      <c r="A705" s="5"/>
      <c r="B705" s="12"/>
      <c r="C705" s="12"/>
      <c r="D705" s="5"/>
      <c r="E705" s="5"/>
      <c r="F705" s="14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4.25" customHeight="1" x14ac:dyDescent="0.25">
      <c r="A706" s="5"/>
      <c r="B706" s="12"/>
      <c r="C706" s="12"/>
      <c r="D706" s="5"/>
      <c r="E706" s="5"/>
      <c r="F706" s="14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4.25" customHeight="1" x14ac:dyDescent="0.25">
      <c r="A707" s="5"/>
      <c r="B707" s="12"/>
      <c r="C707" s="12"/>
      <c r="D707" s="5"/>
      <c r="E707" s="5"/>
      <c r="F707" s="14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4.25" customHeight="1" x14ac:dyDescent="0.25">
      <c r="A708" s="5"/>
      <c r="B708" s="12"/>
      <c r="C708" s="12"/>
      <c r="D708" s="5"/>
      <c r="E708" s="5"/>
      <c r="F708" s="14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4.25" customHeight="1" x14ac:dyDescent="0.25">
      <c r="A709" s="5"/>
      <c r="B709" s="12"/>
      <c r="C709" s="12"/>
      <c r="D709" s="5"/>
      <c r="E709" s="5"/>
      <c r="F709" s="14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4.25" customHeight="1" x14ac:dyDescent="0.25">
      <c r="A710" s="5"/>
      <c r="B710" s="12"/>
      <c r="C710" s="12"/>
      <c r="D710" s="5"/>
      <c r="E710" s="5"/>
      <c r="F710" s="14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4.25" customHeight="1" x14ac:dyDescent="0.25">
      <c r="A711" s="5"/>
      <c r="B711" s="12"/>
      <c r="C711" s="12"/>
      <c r="D711" s="5"/>
      <c r="E711" s="5"/>
      <c r="F711" s="14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4.25" customHeight="1" x14ac:dyDescent="0.25">
      <c r="A712" s="5"/>
      <c r="B712" s="12"/>
      <c r="C712" s="12"/>
      <c r="D712" s="5"/>
      <c r="E712" s="5"/>
      <c r="F712" s="14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4.25" customHeight="1" x14ac:dyDescent="0.25">
      <c r="A713" s="5"/>
      <c r="B713" s="12"/>
      <c r="C713" s="12"/>
      <c r="D713" s="5"/>
      <c r="E713" s="5"/>
      <c r="F713" s="14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4.25" customHeight="1" x14ac:dyDescent="0.25">
      <c r="A714" s="5"/>
      <c r="B714" s="12"/>
      <c r="C714" s="12"/>
      <c r="D714" s="5"/>
      <c r="E714" s="5"/>
      <c r="F714" s="14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4.25" customHeight="1" x14ac:dyDescent="0.25">
      <c r="A715" s="5"/>
      <c r="B715" s="12"/>
      <c r="C715" s="12"/>
      <c r="D715" s="5"/>
      <c r="E715" s="5"/>
      <c r="F715" s="14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4.25" customHeight="1" x14ac:dyDescent="0.25">
      <c r="A716" s="5"/>
      <c r="B716" s="12"/>
      <c r="C716" s="12"/>
      <c r="D716" s="5"/>
      <c r="E716" s="5"/>
      <c r="F716" s="14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4.25" customHeight="1" x14ac:dyDescent="0.25">
      <c r="A717" s="5"/>
      <c r="B717" s="12"/>
      <c r="C717" s="12"/>
      <c r="D717" s="5"/>
      <c r="E717" s="5"/>
      <c r="F717" s="14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4.25" customHeight="1" x14ac:dyDescent="0.25">
      <c r="A718" s="5"/>
      <c r="B718" s="12"/>
      <c r="C718" s="12"/>
      <c r="D718" s="5"/>
      <c r="E718" s="5"/>
      <c r="F718" s="14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4.25" customHeight="1" x14ac:dyDescent="0.25">
      <c r="A719" s="5"/>
      <c r="B719" s="12"/>
      <c r="C719" s="12"/>
      <c r="D719" s="5"/>
      <c r="E719" s="5"/>
      <c r="F719" s="14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4.25" customHeight="1" x14ac:dyDescent="0.25">
      <c r="A720" s="5"/>
      <c r="B720" s="12"/>
      <c r="C720" s="12"/>
      <c r="D720" s="5"/>
      <c r="E720" s="5"/>
      <c r="F720" s="14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4.25" customHeight="1" x14ac:dyDescent="0.25">
      <c r="A721" s="5"/>
      <c r="B721" s="12"/>
      <c r="C721" s="12"/>
      <c r="D721" s="5"/>
      <c r="E721" s="5"/>
      <c r="F721" s="14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4.25" customHeight="1" x14ac:dyDescent="0.25">
      <c r="A722" s="5"/>
      <c r="B722" s="12"/>
      <c r="C722" s="12"/>
      <c r="D722" s="5"/>
      <c r="E722" s="5"/>
      <c r="F722" s="14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4.25" customHeight="1" x14ac:dyDescent="0.25">
      <c r="A723" s="5"/>
      <c r="B723" s="12"/>
      <c r="C723" s="12"/>
      <c r="D723" s="5"/>
      <c r="E723" s="5"/>
      <c r="F723" s="14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4.25" customHeight="1" x14ac:dyDescent="0.25">
      <c r="A724" s="5"/>
      <c r="B724" s="12"/>
      <c r="C724" s="12"/>
      <c r="D724" s="5"/>
      <c r="E724" s="5"/>
      <c r="F724" s="14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4.25" customHeight="1" x14ac:dyDescent="0.25">
      <c r="A725" s="5"/>
      <c r="B725" s="12"/>
      <c r="C725" s="12"/>
      <c r="D725" s="5"/>
      <c r="E725" s="5"/>
      <c r="F725" s="14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4.25" customHeight="1" x14ac:dyDescent="0.25">
      <c r="A726" s="5"/>
      <c r="B726" s="12"/>
      <c r="C726" s="12"/>
      <c r="D726" s="5"/>
      <c r="E726" s="5"/>
      <c r="F726" s="14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4.25" customHeight="1" x14ac:dyDescent="0.25">
      <c r="A727" s="5"/>
      <c r="B727" s="12"/>
      <c r="C727" s="12"/>
      <c r="D727" s="5"/>
      <c r="E727" s="5"/>
      <c r="F727" s="14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4.25" customHeight="1" x14ac:dyDescent="0.25">
      <c r="A728" s="5"/>
      <c r="B728" s="12"/>
      <c r="C728" s="12"/>
      <c r="D728" s="5"/>
      <c r="E728" s="5"/>
      <c r="F728" s="14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4.25" customHeight="1" x14ac:dyDescent="0.25">
      <c r="A729" s="5"/>
      <c r="B729" s="12"/>
      <c r="C729" s="12"/>
      <c r="D729" s="5"/>
      <c r="E729" s="5"/>
      <c r="F729" s="14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4.25" customHeight="1" x14ac:dyDescent="0.25">
      <c r="A730" s="5"/>
      <c r="B730" s="12"/>
      <c r="C730" s="12"/>
      <c r="D730" s="5"/>
      <c r="E730" s="5"/>
      <c r="F730" s="14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4.25" customHeight="1" x14ac:dyDescent="0.25">
      <c r="A731" s="5"/>
      <c r="B731" s="12"/>
      <c r="C731" s="12"/>
      <c r="D731" s="5"/>
      <c r="E731" s="5"/>
      <c r="F731" s="14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4.25" customHeight="1" x14ac:dyDescent="0.25">
      <c r="A732" s="5"/>
      <c r="B732" s="12"/>
      <c r="C732" s="12"/>
      <c r="D732" s="5"/>
      <c r="E732" s="5"/>
      <c r="F732" s="14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4.25" customHeight="1" x14ac:dyDescent="0.25">
      <c r="A733" s="5"/>
      <c r="B733" s="12"/>
      <c r="C733" s="12"/>
      <c r="D733" s="5"/>
      <c r="E733" s="5"/>
      <c r="F733" s="14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4.25" customHeight="1" x14ac:dyDescent="0.25">
      <c r="A734" s="5"/>
      <c r="B734" s="12"/>
      <c r="C734" s="12"/>
      <c r="D734" s="5"/>
      <c r="E734" s="5"/>
      <c r="F734" s="14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4.25" customHeight="1" x14ac:dyDescent="0.25">
      <c r="A735" s="5"/>
      <c r="B735" s="12"/>
      <c r="C735" s="12"/>
      <c r="D735" s="5"/>
      <c r="E735" s="5"/>
      <c r="F735" s="14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4.25" customHeight="1" x14ac:dyDescent="0.25">
      <c r="A736" s="5"/>
      <c r="B736" s="12"/>
      <c r="C736" s="12"/>
      <c r="D736" s="5"/>
      <c r="E736" s="5"/>
      <c r="F736" s="14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4.25" customHeight="1" x14ac:dyDescent="0.25">
      <c r="A737" s="5"/>
      <c r="B737" s="12"/>
      <c r="C737" s="12"/>
      <c r="D737" s="5"/>
      <c r="E737" s="5"/>
      <c r="F737" s="14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4.25" customHeight="1" x14ac:dyDescent="0.25">
      <c r="A738" s="5"/>
      <c r="B738" s="12"/>
      <c r="C738" s="12"/>
      <c r="D738" s="5"/>
      <c r="E738" s="5"/>
      <c r="F738" s="14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4.25" customHeight="1" x14ac:dyDescent="0.25">
      <c r="A739" s="5"/>
      <c r="B739" s="12"/>
      <c r="C739" s="12"/>
      <c r="D739" s="5"/>
      <c r="E739" s="5"/>
      <c r="F739" s="14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4.25" customHeight="1" x14ac:dyDescent="0.25">
      <c r="A740" s="5"/>
      <c r="B740" s="12"/>
      <c r="C740" s="12"/>
      <c r="D740" s="5"/>
      <c r="E740" s="5"/>
      <c r="F740" s="14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4.25" customHeight="1" x14ac:dyDescent="0.25">
      <c r="A741" s="5"/>
      <c r="B741" s="12"/>
      <c r="C741" s="12"/>
      <c r="D741" s="5"/>
      <c r="E741" s="5"/>
      <c r="F741" s="14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4.25" customHeight="1" x14ac:dyDescent="0.25">
      <c r="A742" s="5"/>
      <c r="B742" s="12"/>
      <c r="C742" s="12"/>
      <c r="D742" s="5"/>
      <c r="E742" s="5"/>
      <c r="F742" s="14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4.25" customHeight="1" x14ac:dyDescent="0.25">
      <c r="A743" s="5"/>
      <c r="B743" s="12"/>
      <c r="C743" s="12"/>
      <c r="D743" s="5"/>
      <c r="E743" s="5"/>
      <c r="F743" s="14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4.25" customHeight="1" x14ac:dyDescent="0.25">
      <c r="A744" s="5"/>
      <c r="B744" s="12"/>
      <c r="C744" s="12"/>
      <c r="D744" s="5"/>
      <c r="E744" s="5"/>
      <c r="F744" s="14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4.25" customHeight="1" x14ac:dyDescent="0.25">
      <c r="A745" s="5"/>
      <c r="B745" s="12"/>
      <c r="C745" s="12"/>
      <c r="D745" s="5"/>
      <c r="E745" s="5"/>
      <c r="F745" s="14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4.25" customHeight="1" x14ac:dyDescent="0.25">
      <c r="A746" s="5"/>
      <c r="B746" s="12"/>
      <c r="C746" s="12"/>
      <c r="D746" s="5"/>
      <c r="E746" s="5"/>
      <c r="F746" s="14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4.25" customHeight="1" x14ac:dyDescent="0.25">
      <c r="A747" s="5"/>
      <c r="B747" s="12"/>
      <c r="C747" s="12"/>
      <c r="D747" s="5"/>
      <c r="E747" s="5"/>
      <c r="F747" s="14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4.25" customHeight="1" x14ac:dyDescent="0.25">
      <c r="A748" s="5"/>
      <c r="B748" s="12"/>
      <c r="C748" s="12"/>
      <c r="D748" s="5"/>
      <c r="E748" s="5"/>
      <c r="F748" s="14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4.25" customHeight="1" x14ac:dyDescent="0.25">
      <c r="A749" s="5"/>
      <c r="B749" s="12"/>
      <c r="C749" s="12"/>
      <c r="D749" s="5"/>
      <c r="E749" s="5"/>
      <c r="F749" s="14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4.25" customHeight="1" x14ac:dyDescent="0.25">
      <c r="A750" s="5"/>
      <c r="B750" s="12"/>
      <c r="C750" s="12"/>
      <c r="D750" s="5"/>
      <c r="E750" s="5"/>
      <c r="F750" s="14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4.25" customHeight="1" x14ac:dyDescent="0.25">
      <c r="A751" s="5"/>
      <c r="B751" s="12"/>
      <c r="C751" s="12"/>
      <c r="D751" s="5"/>
      <c r="E751" s="5"/>
      <c r="F751" s="14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4.25" customHeight="1" x14ac:dyDescent="0.25">
      <c r="A752" s="5"/>
      <c r="B752" s="12"/>
      <c r="C752" s="12"/>
      <c r="D752" s="5"/>
      <c r="E752" s="5"/>
      <c r="F752" s="14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4.25" customHeight="1" x14ac:dyDescent="0.25">
      <c r="A753" s="5"/>
      <c r="B753" s="12"/>
      <c r="C753" s="12"/>
      <c r="D753" s="5"/>
      <c r="E753" s="5"/>
      <c r="F753" s="14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4.25" customHeight="1" x14ac:dyDescent="0.25">
      <c r="A754" s="5"/>
      <c r="B754" s="12"/>
      <c r="C754" s="12"/>
      <c r="D754" s="5"/>
      <c r="E754" s="5"/>
      <c r="F754" s="14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4.25" customHeight="1" x14ac:dyDescent="0.25">
      <c r="A755" s="5"/>
      <c r="B755" s="12"/>
      <c r="C755" s="12"/>
      <c r="D755" s="5"/>
      <c r="E755" s="5"/>
      <c r="F755" s="14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4.25" customHeight="1" x14ac:dyDescent="0.25">
      <c r="A756" s="5"/>
      <c r="B756" s="12"/>
      <c r="C756" s="12"/>
      <c r="D756" s="5"/>
      <c r="E756" s="5"/>
      <c r="F756" s="14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4.25" customHeight="1" x14ac:dyDescent="0.25">
      <c r="A757" s="5"/>
      <c r="B757" s="12"/>
      <c r="C757" s="12"/>
      <c r="D757" s="5"/>
      <c r="E757" s="5"/>
      <c r="F757" s="14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4.25" customHeight="1" x14ac:dyDescent="0.25">
      <c r="A758" s="5"/>
      <c r="B758" s="12"/>
      <c r="C758" s="12"/>
      <c r="D758" s="5"/>
      <c r="E758" s="5"/>
      <c r="F758" s="14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4.25" customHeight="1" x14ac:dyDescent="0.25">
      <c r="A759" s="5"/>
      <c r="B759" s="12"/>
      <c r="C759" s="12"/>
      <c r="D759" s="5"/>
      <c r="E759" s="5"/>
      <c r="F759" s="14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4.25" customHeight="1" x14ac:dyDescent="0.25">
      <c r="A760" s="5"/>
      <c r="B760" s="12"/>
      <c r="C760" s="12"/>
      <c r="D760" s="5"/>
      <c r="E760" s="5"/>
      <c r="F760" s="14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4.25" customHeight="1" x14ac:dyDescent="0.25">
      <c r="A761" s="5"/>
      <c r="B761" s="12"/>
      <c r="C761" s="12"/>
      <c r="D761" s="5"/>
      <c r="E761" s="5"/>
      <c r="F761" s="14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4.25" customHeight="1" x14ac:dyDescent="0.25">
      <c r="A762" s="5"/>
      <c r="B762" s="12"/>
      <c r="C762" s="12"/>
      <c r="D762" s="5"/>
      <c r="E762" s="5"/>
      <c r="F762" s="14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4.25" customHeight="1" x14ac:dyDescent="0.25">
      <c r="A763" s="5"/>
      <c r="B763" s="12"/>
      <c r="C763" s="12"/>
      <c r="D763" s="5"/>
      <c r="E763" s="5"/>
      <c r="F763" s="14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4.25" customHeight="1" x14ac:dyDescent="0.25">
      <c r="A764" s="5"/>
      <c r="B764" s="12"/>
      <c r="C764" s="12"/>
      <c r="D764" s="5"/>
      <c r="E764" s="5"/>
      <c r="F764" s="14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4.25" customHeight="1" x14ac:dyDescent="0.25">
      <c r="A765" s="5"/>
      <c r="B765" s="12"/>
      <c r="C765" s="12"/>
      <c r="D765" s="5"/>
      <c r="E765" s="5"/>
      <c r="F765" s="14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4.25" customHeight="1" x14ac:dyDescent="0.25">
      <c r="A766" s="5"/>
      <c r="B766" s="12"/>
      <c r="C766" s="12"/>
      <c r="D766" s="5"/>
      <c r="E766" s="5"/>
      <c r="F766" s="14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4.25" customHeight="1" x14ac:dyDescent="0.25">
      <c r="A767" s="5"/>
      <c r="B767" s="12"/>
      <c r="C767" s="12"/>
      <c r="D767" s="5"/>
      <c r="E767" s="5"/>
      <c r="F767" s="14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4.25" customHeight="1" x14ac:dyDescent="0.25">
      <c r="A768" s="5"/>
      <c r="B768" s="12"/>
      <c r="C768" s="12"/>
      <c r="D768" s="5"/>
      <c r="E768" s="5"/>
      <c r="F768" s="14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4.25" customHeight="1" x14ac:dyDescent="0.25">
      <c r="A769" s="5"/>
      <c r="B769" s="12"/>
      <c r="C769" s="12"/>
      <c r="D769" s="5"/>
      <c r="E769" s="5"/>
      <c r="F769" s="14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4.25" customHeight="1" x14ac:dyDescent="0.25">
      <c r="A770" s="5"/>
      <c r="B770" s="12"/>
      <c r="C770" s="12"/>
      <c r="D770" s="5"/>
      <c r="E770" s="5"/>
      <c r="F770" s="14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4.25" customHeight="1" x14ac:dyDescent="0.25">
      <c r="A771" s="5"/>
      <c r="B771" s="12"/>
      <c r="C771" s="12"/>
      <c r="D771" s="5"/>
      <c r="E771" s="5"/>
      <c r="F771" s="14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4.25" customHeight="1" x14ac:dyDescent="0.25">
      <c r="A772" s="5"/>
      <c r="B772" s="12"/>
      <c r="C772" s="12"/>
      <c r="D772" s="5"/>
      <c r="E772" s="5"/>
      <c r="F772" s="14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4.25" customHeight="1" x14ac:dyDescent="0.25">
      <c r="A773" s="5"/>
      <c r="B773" s="12"/>
      <c r="C773" s="12"/>
      <c r="D773" s="5"/>
      <c r="E773" s="5"/>
      <c r="F773" s="14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4.25" customHeight="1" x14ac:dyDescent="0.25">
      <c r="A774" s="5"/>
      <c r="B774" s="12"/>
      <c r="C774" s="12"/>
      <c r="D774" s="5"/>
      <c r="E774" s="5"/>
      <c r="F774" s="14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4.25" customHeight="1" x14ac:dyDescent="0.25">
      <c r="A775" s="5"/>
      <c r="B775" s="12"/>
      <c r="C775" s="12"/>
      <c r="D775" s="5"/>
      <c r="E775" s="5"/>
      <c r="F775" s="14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4.25" customHeight="1" x14ac:dyDescent="0.25">
      <c r="A776" s="5"/>
      <c r="B776" s="12"/>
      <c r="C776" s="12"/>
      <c r="D776" s="5"/>
      <c r="E776" s="5"/>
      <c r="F776" s="14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4.25" customHeight="1" x14ac:dyDescent="0.25">
      <c r="A777" s="5"/>
      <c r="B777" s="12"/>
      <c r="C777" s="12"/>
      <c r="D777" s="5"/>
      <c r="E777" s="5"/>
      <c r="F777" s="14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4.25" customHeight="1" x14ac:dyDescent="0.25">
      <c r="A778" s="5"/>
      <c r="B778" s="12"/>
      <c r="C778" s="12"/>
      <c r="D778" s="5"/>
      <c r="E778" s="5"/>
      <c r="F778" s="14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4.25" customHeight="1" x14ac:dyDescent="0.25">
      <c r="A779" s="5"/>
      <c r="B779" s="12"/>
      <c r="C779" s="12"/>
      <c r="D779" s="5"/>
      <c r="E779" s="5"/>
      <c r="F779" s="14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4.25" customHeight="1" x14ac:dyDescent="0.25">
      <c r="A780" s="5"/>
      <c r="B780" s="12"/>
      <c r="C780" s="12"/>
      <c r="D780" s="5"/>
      <c r="E780" s="5"/>
      <c r="F780" s="14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4.25" customHeight="1" x14ac:dyDescent="0.25">
      <c r="A781" s="5"/>
      <c r="B781" s="12"/>
      <c r="C781" s="12"/>
      <c r="D781" s="5"/>
      <c r="E781" s="5"/>
      <c r="F781" s="14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4.25" customHeight="1" x14ac:dyDescent="0.25">
      <c r="A782" s="5"/>
      <c r="B782" s="12"/>
      <c r="C782" s="12"/>
      <c r="D782" s="5"/>
      <c r="E782" s="5"/>
      <c r="F782" s="14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4.25" customHeight="1" x14ac:dyDescent="0.25">
      <c r="A783" s="5"/>
      <c r="B783" s="12"/>
      <c r="C783" s="12"/>
      <c r="D783" s="5"/>
      <c r="E783" s="5"/>
      <c r="F783" s="14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4.25" customHeight="1" x14ac:dyDescent="0.25">
      <c r="A784" s="5"/>
      <c r="B784" s="12"/>
      <c r="C784" s="12"/>
      <c r="D784" s="5"/>
      <c r="E784" s="5"/>
      <c r="F784" s="14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4.25" customHeight="1" x14ac:dyDescent="0.25">
      <c r="A785" s="5"/>
      <c r="B785" s="12"/>
      <c r="C785" s="12"/>
      <c r="D785" s="5"/>
      <c r="E785" s="5"/>
      <c r="F785" s="14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4.25" customHeight="1" x14ac:dyDescent="0.25">
      <c r="A786" s="5"/>
      <c r="B786" s="12"/>
      <c r="C786" s="12"/>
      <c r="D786" s="5"/>
      <c r="E786" s="5"/>
      <c r="F786" s="14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4.25" customHeight="1" x14ac:dyDescent="0.25">
      <c r="A787" s="5"/>
      <c r="B787" s="12"/>
      <c r="C787" s="12"/>
      <c r="D787" s="5"/>
      <c r="E787" s="5"/>
      <c r="F787" s="14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4.25" customHeight="1" x14ac:dyDescent="0.25">
      <c r="A788" s="5"/>
      <c r="B788" s="12"/>
      <c r="C788" s="12"/>
      <c r="D788" s="5"/>
      <c r="E788" s="5"/>
      <c r="F788" s="14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4.25" customHeight="1" x14ac:dyDescent="0.25">
      <c r="A789" s="5"/>
      <c r="B789" s="12"/>
      <c r="C789" s="12"/>
      <c r="D789" s="5"/>
      <c r="E789" s="5"/>
      <c r="F789" s="14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4.25" customHeight="1" x14ac:dyDescent="0.25">
      <c r="A790" s="5"/>
      <c r="B790" s="12"/>
      <c r="C790" s="12"/>
      <c r="D790" s="5"/>
      <c r="E790" s="5"/>
      <c r="F790" s="14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4.25" customHeight="1" x14ac:dyDescent="0.25">
      <c r="A791" s="5"/>
      <c r="B791" s="12"/>
      <c r="C791" s="12"/>
      <c r="D791" s="5"/>
      <c r="E791" s="5"/>
      <c r="F791" s="14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4.25" customHeight="1" x14ac:dyDescent="0.25">
      <c r="A792" s="5"/>
      <c r="B792" s="12"/>
      <c r="C792" s="12"/>
      <c r="D792" s="5"/>
      <c r="E792" s="5"/>
      <c r="F792" s="14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4.25" customHeight="1" x14ac:dyDescent="0.25">
      <c r="A793" s="5"/>
      <c r="B793" s="12"/>
      <c r="C793" s="12"/>
      <c r="D793" s="5"/>
      <c r="E793" s="5"/>
      <c r="F793" s="14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4.25" customHeight="1" x14ac:dyDescent="0.25">
      <c r="A794" s="5"/>
      <c r="B794" s="12"/>
      <c r="C794" s="12"/>
      <c r="D794" s="5"/>
      <c r="E794" s="5"/>
      <c r="F794" s="14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4.25" customHeight="1" x14ac:dyDescent="0.25">
      <c r="A795" s="5"/>
      <c r="B795" s="12"/>
      <c r="C795" s="12"/>
      <c r="D795" s="5"/>
      <c r="E795" s="5"/>
      <c r="F795" s="14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4.25" customHeight="1" x14ac:dyDescent="0.25">
      <c r="A796" s="5"/>
      <c r="B796" s="12"/>
      <c r="C796" s="12"/>
      <c r="D796" s="5"/>
      <c r="E796" s="5"/>
      <c r="F796" s="14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4.25" customHeight="1" x14ac:dyDescent="0.25">
      <c r="A797" s="5"/>
      <c r="B797" s="12"/>
      <c r="C797" s="12"/>
      <c r="D797" s="5"/>
      <c r="E797" s="5"/>
      <c r="F797" s="14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4.25" customHeight="1" x14ac:dyDescent="0.25">
      <c r="A798" s="5"/>
      <c r="B798" s="12"/>
      <c r="C798" s="12"/>
      <c r="D798" s="5"/>
      <c r="E798" s="5"/>
      <c r="F798" s="14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4.25" customHeight="1" x14ac:dyDescent="0.25">
      <c r="A799" s="5"/>
      <c r="B799" s="12"/>
      <c r="C799" s="12"/>
      <c r="D799" s="5"/>
      <c r="E799" s="5"/>
      <c r="F799" s="14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4.25" customHeight="1" x14ac:dyDescent="0.25">
      <c r="A800" s="5"/>
      <c r="B800" s="12"/>
      <c r="C800" s="12"/>
      <c r="D800" s="5"/>
      <c r="E800" s="5"/>
      <c r="F800" s="14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4.25" customHeight="1" x14ac:dyDescent="0.25">
      <c r="A801" s="5"/>
      <c r="B801" s="12"/>
      <c r="C801" s="12"/>
      <c r="D801" s="5"/>
      <c r="E801" s="5"/>
      <c r="F801" s="14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4.25" customHeight="1" x14ac:dyDescent="0.25">
      <c r="A802" s="5"/>
      <c r="B802" s="12"/>
      <c r="C802" s="12"/>
      <c r="D802" s="5"/>
      <c r="E802" s="5"/>
      <c r="F802" s="14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4.25" customHeight="1" x14ac:dyDescent="0.25">
      <c r="A803" s="5"/>
      <c r="B803" s="12"/>
      <c r="C803" s="12"/>
      <c r="D803" s="5"/>
      <c r="E803" s="5"/>
      <c r="F803" s="14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4.25" customHeight="1" x14ac:dyDescent="0.25">
      <c r="A804" s="5"/>
      <c r="B804" s="12"/>
      <c r="C804" s="12"/>
      <c r="D804" s="5"/>
      <c r="E804" s="5"/>
      <c r="F804" s="14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4.25" customHeight="1" x14ac:dyDescent="0.25">
      <c r="A805" s="5"/>
      <c r="B805" s="12"/>
      <c r="C805" s="12"/>
      <c r="D805" s="5"/>
      <c r="E805" s="5"/>
      <c r="F805" s="14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4.25" customHeight="1" x14ac:dyDescent="0.25">
      <c r="A806" s="5"/>
      <c r="B806" s="12"/>
      <c r="C806" s="12"/>
      <c r="D806" s="5"/>
      <c r="E806" s="5"/>
      <c r="F806" s="14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4.25" customHeight="1" x14ac:dyDescent="0.25">
      <c r="A807" s="5"/>
      <c r="B807" s="12"/>
      <c r="C807" s="12"/>
      <c r="D807" s="5"/>
      <c r="E807" s="5"/>
      <c r="F807" s="14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4.25" customHeight="1" x14ac:dyDescent="0.25">
      <c r="A808" s="5"/>
      <c r="B808" s="12"/>
      <c r="C808" s="12"/>
      <c r="D808" s="5"/>
      <c r="E808" s="5"/>
      <c r="F808" s="14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4.25" customHeight="1" x14ac:dyDescent="0.25">
      <c r="A809" s="5"/>
      <c r="B809" s="12"/>
      <c r="C809" s="12"/>
      <c r="D809" s="5"/>
      <c r="E809" s="5"/>
      <c r="F809" s="14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4.25" customHeight="1" x14ac:dyDescent="0.25">
      <c r="A810" s="5"/>
      <c r="B810" s="12"/>
      <c r="C810" s="12"/>
      <c r="D810" s="5"/>
      <c r="E810" s="5"/>
      <c r="F810" s="14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4.25" customHeight="1" x14ac:dyDescent="0.25">
      <c r="A811" s="5"/>
      <c r="B811" s="12"/>
      <c r="C811" s="12"/>
      <c r="D811" s="5"/>
      <c r="E811" s="5"/>
      <c r="F811" s="14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4.25" customHeight="1" x14ac:dyDescent="0.25">
      <c r="A812" s="5"/>
      <c r="B812" s="12"/>
      <c r="C812" s="12"/>
      <c r="D812" s="5"/>
      <c r="E812" s="5"/>
      <c r="F812" s="14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4.25" customHeight="1" x14ac:dyDescent="0.25">
      <c r="A813" s="5"/>
      <c r="B813" s="12"/>
      <c r="C813" s="12"/>
      <c r="D813" s="5"/>
      <c r="E813" s="5"/>
      <c r="F813" s="14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4.25" customHeight="1" x14ac:dyDescent="0.25">
      <c r="A814" s="5"/>
      <c r="B814" s="12"/>
      <c r="C814" s="12"/>
      <c r="D814" s="5"/>
      <c r="E814" s="5"/>
      <c r="F814" s="14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4.25" customHeight="1" x14ac:dyDescent="0.25">
      <c r="A815" s="5"/>
      <c r="B815" s="12"/>
      <c r="C815" s="12"/>
      <c r="D815" s="5"/>
      <c r="E815" s="5"/>
      <c r="F815" s="14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4.25" customHeight="1" x14ac:dyDescent="0.25">
      <c r="A816" s="5"/>
      <c r="B816" s="12"/>
      <c r="C816" s="12"/>
      <c r="D816" s="5"/>
      <c r="E816" s="5"/>
      <c r="F816" s="14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4.25" customHeight="1" x14ac:dyDescent="0.25">
      <c r="A817" s="5"/>
      <c r="B817" s="12"/>
      <c r="C817" s="12"/>
      <c r="D817" s="5"/>
      <c r="E817" s="5"/>
      <c r="F817" s="14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4.25" customHeight="1" x14ac:dyDescent="0.25">
      <c r="A818" s="5"/>
      <c r="B818" s="12"/>
      <c r="C818" s="12"/>
      <c r="D818" s="5"/>
      <c r="E818" s="5"/>
      <c r="F818" s="14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4.25" customHeight="1" x14ac:dyDescent="0.25">
      <c r="A819" s="5"/>
      <c r="B819" s="12"/>
      <c r="C819" s="12"/>
      <c r="D819" s="5"/>
      <c r="E819" s="5"/>
      <c r="F819" s="14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4.25" customHeight="1" x14ac:dyDescent="0.25">
      <c r="A820" s="5"/>
      <c r="B820" s="12"/>
      <c r="C820" s="12"/>
      <c r="D820" s="5"/>
      <c r="E820" s="5"/>
      <c r="F820" s="14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4.25" customHeight="1" x14ac:dyDescent="0.25">
      <c r="A821" s="5"/>
      <c r="B821" s="12"/>
      <c r="C821" s="12"/>
      <c r="D821" s="5"/>
      <c r="E821" s="5"/>
      <c r="F821" s="14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4.25" customHeight="1" x14ac:dyDescent="0.25">
      <c r="A822" s="5"/>
      <c r="B822" s="12"/>
      <c r="C822" s="12"/>
      <c r="D822" s="5"/>
      <c r="E822" s="5"/>
      <c r="F822" s="14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4.25" customHeight="1" x14ac:dyDescent="0.25">
      <c r="A823" s="5"/>
      <c r="B823" s="12"/>
      <c r="C823" s="12"/>
      <c r="D823" s="5"/>
      <c r="E823" s="5"/>
      <c r="F823" s="14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4.25" customHeight="1" x14ac:dyDescent="0.25">
      <c r="A824" s="5"/>
      <c r="B824" s="12"/>
      <c r="C824" s="12"/>
      <c r="D824" s="5"/>
      <c r="E824" s="5"/>
      <c r="F824" s="14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4.25" customHeight="1" x14ac:dyDescent="0.25">
      <c r="A825" s="5"/>
      <c r="B825" s="12"/>
      <c r="C825" s="12"/>
      <c r="D825" s="5"/>
      <c r="E825" s="5"/>
      <c r="F825" s="14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4.25" customHeight="1" x14ac:dyDescent="0.25">
      <c r="A826" s="5"/>
      <c r="B826" s="12"/>
      <c r="C826" s="12"/>
      <c r="D826" s="5"/>
      <c r="E826" s="5"/>
      <c r="F826" s="14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4.25" customHeight="1" x14ac:dyDescent="0.25">
      <c r="A827" s="5"/>
      <c r="B827" s="12"/>
      <c r="C827" s="12"/>
      <c r="D827" s="5"/>
      <c r="E827" s="5"/>
      <c r="F827" s="14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4.25" customHeight="1" x14ac:dyDescent="0.25">
      <c r="A828" s="5"/>
      <c r="B828" s="12"/>
      <c r="C828" s="12"/>
      <c r="D828" s="5"/>
      <c r="E828" s="5"/>
      <c r="F828" s="14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4.25" customHeight="1" x14ac:dyDescent="0.25">
      <c r="A829" s="5"/>
      <c r="B829" s="12"/>
      <c r="C829" s="12"/>
      <c r="D829" s="5"/>
      <c r="E829" s="5"/>
      <c r="F829" s="14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4.25" customHeight="1" x14ac:dyDescent="0.25">
      <c r="A830" s="5"/>
      <c r="B830" s="12"/>
      <c r="C830" s="12"/>
      <c r="D830" s="5"/>
      <c r="E830" s="5"/>
      <c r="F830" s="14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4.25" customHeight="1" x14ac:dyDescent="0.25">
      <c r="A831" s="5"/>
      <c r="B831" s="12"/>
      <c r="C831" s="12"/>
      <c r="D831" s="5"/>
      <c r="E831" s="5"/>
      <c r="F831" s="14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4.25" customHeight="1" x14ac:dyDescent="0.25">
      <c r="A832" s="5"/>
      <c r="B832" s="12"/>
      <c r="C832" s="12"/>
      <c r="D832" s="5"/>
      <c r="E832" s="5"/>
      <c r="F832" s="14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4.25" customHeight="1" x14ac:dyDescent="0.25">
      <c r="A833" s="5"/>
      <c r="B833" s="12"/>
      <c r="C833" s="12"/>
      <c r="D833" s="5"/>
      <c r="E833" s="5"/>
      <c r="F833" s="14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4.25" customHeight="1" x14ac:dyDescent="0.25">
      <c r="A834" s="5"/>
      <c r="B834" s="12"/>
      <c r="C834" s="12"/>
      <c r="D834" s="5"/>
      <c r="E834" s="5"/>
      <c r="F834" s="14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4.25" customHeight="1" x14ac:dyDescent="0.25">
      <c r="A835" s="5"/>
      <c r="B835" s="12"/>
      <c r="C835" s="12"/>
      <c r="D835" s="5"/>
      <c r="E835" s="5"/>
      <c r="F835" s="14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4.25" customHeight="1" x14ac:dyDescent="0.25">
      <c r="A836" s="5"/>
      <c r="B836" s="12"/>
      <c r="C836" s="12"/>
      <c r="D836" s="5"/>
      <c r="E836" s="5"/>
      <c r="F836" s="14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4.25" customHeight="1" x14ac:dyDescent="0.25">
      <c r="A837" s="5"/>
      <c r="B837" s="12"/>
      <c r="C837" s="12"/>
      <c r="D837" s="5"/>
      <c r="E837" s="5"/>
      <c r="F837" s="14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4.25" customHeight="1" x14ac:dyDescent="0.25">
      <c r="A838" s="5"/>
      <c r="B838" s="12"/>
      <c r="C838" s="12"/>
      <c r="D838" s="5"/>
      <c r="E838" s="5"/>
      <c r="F838" s="14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4.25" customHeight="1" x14ac:dyDescent="0.25">
      <c r="A839" s="5"/>
      <c r="B839" s="12"/>
      <c r="C839" s="12"/>
      <c r="D839" s="5"/>
      <c r="E839" s="5"/>
      <c r="F839" s="14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4.25" customHeight="1" x14ac:dyDescent="0.25">
      <c r="A840" s="5"/>
      <c r="B840" s="12"/>
      <c r="C840" s="12"/>
      <c r="D840" s="5"/>
      <c r="E840" s="5"/>
      <c r="F840" s="14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4.25" customHeight="1" x14ac:dyDescent="0.25">
      <c r="A841" s="5"/>
      <c r="B841" s="12"/>
      <c r="C841" s="12"/>
      <c r="D841" s="5"/>
      <c r="E841" s="5"/>
      <c r="F841" s="14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4.25" customHeight="1" x14ac:dyDescent="0.25">
      <c r="A842" s="5"/>
      <c r="B842" s="12"/>
      <c r="C842" s="12"/>
      <c r="D842" s="5"/>
      <c r="E842" s="5"/>
      <c r="F842" s="14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4.25" customHeight="1" x14ac:dyDescent="0.25">
      <c r="A843" s="5"/>
      <c r="B843" s="12"/>
      <c r="C843" s="12"/>
      <c r="D843" s="5"/>
      <c r="E843" s="5"/>
      <c r="F843" s="14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4.25" customHeight="1" x14ac:dyDescent="0.25">
      <c r="A844" s="5"/>
      <c r="B844" s="12"/>
      <c r="C844" s="12"/>
      <c r="D844" s="5"/>
      <c r="E844" s="5"/>
      <c r="F844" s="14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4.25" customHeight="1" x14ac:dyDescent="0.25">
      <c r="A845" s="5"/>
      <c r="B845" s="12"/>
      <c r="C845" s="12"/>
      <c r="D845" s="5"/>
      <c r="E845" s="5"/>
      <c r="F845" s="14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4.25" customHeight="1" x14ac:dyDescent="0.25">
      <c r="A846" s="5"/>
      <c r="B846" s="12"/>
      <c r="C846" s="12"/>
      <c r="D846" s="5"/>
      <c r="E846" s="5"/>
      <c r="F846" s="14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4.25" customHeight="1" x14ac:dyDescent="0.25">
      <c r="A847" s="5"/>
      <c r="B847" s="12"/>
      <c r="C847" s="12"/>
      <c r="D847" s="5"/>
      <c r="E847" s="5"/>
      <c r="F847" s="14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4.25" customHeight="1" x14ac:dyDescent="0.25">
      <c r="A848" s="5"/>
      <c r="B848" s="12"/>
      <c r="C848" s="12"/>
      <c r="D848" s="5"/>
      <c r="E848" s="5"/>
      <c r="F848" s="14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4.25" customHeight="1" x14ac:dyDescent="0.25">
      <c r="A849" s="5"/>
      <c r="B849" s="12"/>
      <c r="C849" s="12"/>
      <c r="D849" s="5"/>
      <c r="E849" s="5"/>
      <c r="F849" s="14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4.25" customHeight="1" x14ac:dyDescent="0.25">
      <c r="A850" s="5"/>
      <c r="B850" s="12"/>
      <c r="C850" s="12"/>
      <c r="D850" s="5"/>
      <c r="E850" s="5"/>
      <c r="F850" s="14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4.25" customHeight="1" x14ac:dyDescent="0.25">
      <c r="A851" s="5"/>
      <c r="B851" s="12"/>
      <c r="C851" s="12"/>
      <c r="D851" s="5"/>
      <c r="E851" s="5"/>
      <c r="F851" s="14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4.25" customHeight="1" x14ac:dyDescent="0.25">
      <c r="A852" s="5"/>
      <c r="B852" s="12"/>
      <c r="C852" s="12"/>
      <c r="D852" s="5"/>
      <c r="E852" s="5"/>
      <c r="F852" s="14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4.25" customHeight="1" x14ac:dyDescent="0.25">
      <c r="A853" s="5"/>
      <c r="B853" s="12"/>
      <c r="C853" s="12"/>
      <c r="D853" s="5"/>
      <c r="E853" s="5"/>
      <c r="F853" s="14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4.25" customHeight="1" x14ac:dyDescent="0.25">
      <c r="A854" s="5"/>
      <c r="B854" s="12"/>
      <c r="C854" s="12"/>
      <c r="D854" s="5"/>
      <c r="E854" s="5"/>
      <c r="F854" s="14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4.25" customHeight="1" x14ac:dyDescent="0.25">
      <c r="A855" s="5"/>
      <c r="B855" s="12"/>
      <c r="C855" s="12"/>
      <c r="D855" s="5"/>
      <c r="E855" s="5"/>
      <c r="F855" s="14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4.25" customHeight="1" x14ac:dyDescent="0.25">
      <c r="A856" s="5"/>
      <c r="B856" s="12"/>
      <c r="C856" s="12"/>
      <c r="D856" s="5"/>
      <c r="E856" s="5"/>
      <c r="F856" s="14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4.25" customHeight="1" x14ac:dyDescent="0.25">
      <c r="A857" s="5"/>
      <c r="B857" s="12"/>
      <c r="C857" s="12"/>
      <c r="D857" s="5"/>
      <c r="E857" s="5"/>
      <c r="F857" s="14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4.25" customHeight="1" x14ac:dyDescent="0.25">
      <c r="A858" s="5"/>
      <c r="B858" s="12"/>
      <c r="C858" s="12"/>
      <c r="D858" s="5"/>
      <c r="E858" s="5"/>
      <c r="F858" s="14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4.25" customHeight="1" x14ac:dyDescent="0.25">
      <c r="A859" s="5"/>
      <c r="B859" s="12"/>
      <c r="C859" s="12"/>
      <c r="D859" s="5"/>
      <c r="E859" s="5"/>
      <c r="F859" s="14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4.25" customHeight="1" x14ac:dyDescent="0.25">
      <c r="A860" s="5"/>
      <c r="B860" s="12"/>
      <c r="C860" s="12"/>
      <c r="D860" s="5"/>
      <c r="E860" s="5"/>
      <c r="F860" s="14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4.25" customHeight="1" x14ac:dyDescent="0.25">
      <c r="A861" s="5"/>
      <c r="B861" s="12"/>
      <c r="C861" s="12"/>
      <c r="D861" s="5"/>
      <c r="E861" s="5"/>
      <c r="F861" s="14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4.25" customHeight="1" x14ac:dyDescent="0.25">
      <c r="A862" s="5"/>
      <c r="B862" s="12"/>
      <c r="C862" s="12"/>
      <c r="D862" s="5"/>
      <c r="E862" s="5"/>
      <c r="F862" s="14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4.25" customHeight="1" x14ac:dyDescent="0.25">
      <c r="A863" s="5"/>
      <c r="B863" s="12"/>
      <c r="C863" s="12"/>
      <c r="D863" s="5"/>
      <c r="E863" s="5"/>
      <c r="F863" s="14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4.25" customHeight="1" x14ac:dyDescent="0.25">
      <c r="A864" s="5"/>
      <c r="B864" s="12"/>
      <c r="C864" s="12"/>
      <c r="D864" s="5"/>
      <c r="E864" s="5"/>
      <c r="F864" s="14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4.25" customHeight="1" x14ac:dyDescent="0.25">
      <c r="A865" s="5"/>
      <c r="B865" s="12"/>
      <c r="C865" s="12"/>
      <c r="D865" s="5"/>
      <c r="E865" s="5"/>
      <c r="F865" s="14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4.25" customHeight="1" x14ac:dyDescent="0.25">
      <c r="A866" s="5"/>
      <c r="B866" s="12"/>
      <c r="C866" s="12"/>
      <c r="D866" s="5"/>
      <c r="E866" s="5"/>
      <c r="F866" s="14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4.25" customHeight="1" x14ac:dyDescent="0.25">
      <c r="A867" s="5"/>
      <c r="B867" s="12"/>
      <c r="C867" s="12"/>
      <c r="D867" s="5"/>
      <c r="E867" s="5"/>
      <c r="F867" s="14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4.25" customHeight="1" x14ac:dyDescent="0.25">
      <c r="A868" s="5"/>
      <c r="B868" s="12"/>
      <c r="C868" s="12"/>
      <c r="D868" s="5"/>
      <c r="E868" s="5"/>
      <c r="F868" s="14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4.25" customHeight="1" x14ac:dyDescent="0.25">
      <c r="A869" s="5"/>
      <c r="B869" s="12"/>
      <c r="C869" s="12"/>
      <c r="D869" s="5"/>
      <c r="E869" s="5"/>
      <c r="F869" s="14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4.25" customHeight="1" x14ac:dyDescent="0.25">
      <c r="A870" s="5"/>
      <c r="B870" s="12"/>
      <c r="C870" s="12"/>
      <c r="D870" s="5"/>
      <c r="E870" s="5"/>
      <c r="F870" s="14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4.25" customHeight="1" x14ac:dyDescent="0.25">
      <c r="A871" s="5"/>
      <c r="B871" s="12"/>
      <c r="C871" s="12"/>
      <c r="D871" s="5"/>
      <c r="E871" s="5"/>
      <c r="F871" s="14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4.25" customHeight="1" x14ac:dyDescent="0.25">
      <c r="A872" s="5"/>
      <c r="B872" s="12"/>
      <c r="C872" s="12"/>
      <c r="D872" s="5"/>
      <c r="E872" s="5"/>
      <c r="F872" s="14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4.25" customHeight="1" x14ac:dyDescent="0.25">
      <c r="A873" s="5"/>
      <c r="B873" s="12"/>
      <c r="C873" s="12"/>
      <c r="D873" s="5"/>
      <c r="E873" s="5"/>
      <c r="F873" s="14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4.25" customHeight="1" x14ac:dyDescent="0.25">
      <c r="A874" s="5"/>
      <c r="B874" s="12"/>
      <c r="C874" s="12"/>
      <c r="D874" s="5"/>
      <c r="E874" s="5"/>
      <c r="F874" s="14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4.25" customHeight="1" x14ac:dyDescent="0.25">
      <c r="A875" s="5"/>
      <c r="B875" s="12"/>
      <c r="C875" s="12"/>
      <c r="D875" s="5"/>
      <c r="E875" s="5"/>
      <c r="F875" s="14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4.25" customHeight="1" x14ac:dyDescent="0.25">
      <c r="A876" s="5"/>
      <c r="B876" s="12"/>
      <c r="C876" s="12"/>
      <c r="D876" s="5"/>
      <c r="E876" s="5"/>
      <c r="F876" s="14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4.25" customHeight="1" x14ac:dyDescent="0.25">
      <c r="A877" s="5"/>
      <c r="B877" s="12"/>
      <c r="C877" s="12"/>
      <c r="D877" s="5"/>
      <c r="E877" s="5"/>
      <c r="F877" s="14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4.25" customHeight="1" x14ac:dyDescent="0.25">
      <c r="A878" s="5"/>
      <c r="B878" s="12"/>
      <c r="C878" s="12"/>
      <c r="D878" s="5"/>
      <c r="E878" s="5"/>
      <c r="F878" s="14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4.25" customHeight="1" x14ac:dyDescent="0.25">
      <c r="A879" s="5"/>
      <c r="B879" s="12"/>
      <c r="C879" s="12"/>
      <c r="D879" s="5"/>
      <c r="E879" s="5"/>
      <c r="F879" s="14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4.25" customHeight="1" x14ac:dyDescent="0.25">
      <c r="A880" s="5"/>
      <c r="B880" s="12"/>
      <c r="C880" s="12"/>
      <c r="D880" s="5"/>
      <c r="E880" s="5"/>
      <c r="F880" s="14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4.25" customHeight="1" x14ac:dyDescent="0.25">
      <c r="A881" s="5"/>
      <c r="B881" s="12"/>
      <c r="C881" s="12"/>
      <c r="D881" s="5"/>
      <c r="E881" s="5"/>
      <c r="F881" s="14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4.25" customHeight="1" x14ac:dyDescent="0.25">
      <c r="A882" s="5"/>
      <c r="B882" s="12"/>
      <c r="C882" s="12"/>
      <c r="D882" s="5"/>
      <c r="E882" s="5"/>
      <c r="F882" s="14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4.25" customHeight="1" x14ac:dyDescent="0.25">
      <c r="A883" s="5"/>
      <c r="B883" s="12"/>
      <c r="C883" s="12"/>
      <c r="D883" s="5"/>
      <c r="E883" s="5"/>
      <c r="F883" s="14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4.25" customHeight="1" x14ac:dyDescent="0.25">
      <c r="A884" s="5"/>
      <c r="B884" s="12"/>
      <c r="C884" s="12"/>
      <c r="D884" s="5"/>
      <c r="E884" s="5"/>
      <c r="F884" s="14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4.25" customHeight="1" x14ac:dyDescent="0.25">
      <c r="A885" s="5"/>
      <c r="B885" s="12"/>
      <c r="C885" s="12"/>
      <c r="D885" s="5"/>
      <c r="E885" s="5"/>
      <c r="F885" s="14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4.25" customHeight="1" x14ac:dyDescent="0.25">
      <c r="A886" s="5"/>
      <c r="B886" s="12"/>
      <c r="C886" s="12"/>
      <c r="D886" s="5"/>
      <c r="E886" s="5"/>
      <c r="F886" s="14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4.25" customHeight="1" x14ac:dyDescent="0.25">
      <c r="A887" s="5"/>
      <c r="B887" s="12"/>
      <c r="C887" s="12"/>
      <c r="D887" s="5"/>
      <c r="E887" s="5"/>
      <c r="F887" s="14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4.25" customHeight="1" x14ac:dyDescent="0.25">
      <c r="A888" s="5"/>
      <c r="B888" s="12"/>
      <c r="C888" s="12"/>
      <c r="D888" s="5"/>
      <c r="E888" s="5"/>
      <c r="F888" s="14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4.25" customHeight="1" x14ac:dyDescent="0.25">
      <c r="A889" s="5"/>
      <c r="B889" s="12"/>
      <c r="C889" s="12"/>
      <c r="D889" s="5"/>
      <c r="E889" s="5"/>
      <c r="F889" s="14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4.25" customHeight="1" x14ac:dyDescent="0.25">
      <c r="A890" s="5"/>
      <c r="B890" s="12"/>
      <c r="C890" s="12"/>
      <c r="D890" s="5"/>
      <c r="E890" s="5"/>
      <c r="F890" s="14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4.25" customHeight="1" x14ac:dyDescent="0.25">
      <c r="A891" s="5"/>
      <c r="B891" s="12"/>
      <c r="C891" s="12"/>
      <c r="D891" s="5"/>
      <c r="E891" s="5"/>
      <c r="F891" s="14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4.25" customHeight="1" x14ac:dyDescent="0.25">
      <c r="A892" s="5"/>
      <c r="B892" s="12"/>
      <c r="C892" s="12"/>
      <c r="D892" s="5"/>
      <c r="E892" s="5"/>
      <c r="F892" s="14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4.25" customHeight="1" x14ac:dyDescent="0.25">
      <c r="A893" s="5"/>
      <c r="B893" s="12"/>
      <c r="C893" s="12"/>
      <c r="D893" s="5"/>
      <c r="E893" s="5"/>
      <c r="F893" s="14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4.25" customHeight="1" x14ac:dyDescent="0.25">
      <c r="A894" s="5"/>
      <c r="B894" s="12"/>
      <c r="C894" s="12"/>
      <c r="D894" s="5"/>
      <c r="E894" s="5"/>
      <c r="F894" s="14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4.25" customHeight="1" x14ac:dyDescent="0.25">
      <c r="A895" s="5"/>
      <c r="B895" s="12"/>
      <c r="C895" s="12"/>
      <c r="D895" s="5"/>
      <c r="E895" s="5"/>
      <c r="F895" s="14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4.25" customHeight="1" x14ac:dyDescent="0.25">
      <c r="A896" s="5"/>
      <c r="B896" s="12"/>
      <c r="C896" s="12"/>
      <c r="D896" s="5"/>
      <c r="E896" s="5"/>
      <c r="F896" s="14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4.25" customHeight="1" x14ac:dyDescent="0.25">
      <c r="A897" s="5"/>
      <c r="B897" s="12"/>
      <c r="C897" s="12"/>
      <c r="D897" s="5"/>
      <c r="E897" s="5"/>
      <c r="F897" s="14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4.25" customHeight="1" x14ac:dyDescent="0.25">
      <c r="A898" s="5"/>
      <c r="B898" s="12"/>
      <c r="C898" s="12"/>
      <c r="D898" s="5"/>
      <c r="E898" s="5"/>
      <c r="F898" s="14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4.25" customHeight="1" x14ac:dyDescent="0.25">
      <c r="A899" s="5"/>
      <c r="B899" s="12"/>
      <c r="C899" s="12"/>
      <c r="D899" s="5"/>
      <c r="E899" s="5"/>
      <c r="F899" s="14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4.25" customHeight="1" x14ac:dyDescent="0.25">
      <c r="A900" s="5"/>
      <c r="B900" s="12"/>
      <c r="C900" s="12"/>
      <c r="D900" s="5"/>
      <c r="E900" s="5"/>
      <c r="F900" s="14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4.25" customHeight="1" x14ac:dyDescent="0.25">
      <c r="A901" s="5"/>
      <c r="B901" s="12"/>
      <c r="C901" s="12"/>
      <c r="D901" s="5"/>
      <c r="E901" s="5"/>
      <c r="F901" s="14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4.25" customHeight="1" x14ac:dyDescent="0.25">
      <c r="A902" s="5"/>
      <c r="B902" s="12"/>
      <c r="C902" s="12"/>
      <c r="D902" s="5"/>
      <c r="E902" s="5"/>
      <c r="F902" s="14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4.25" customHeight="1" x14ac:dyDescent="0.25">
      <c r="A903" s="5"/>
      <c r="B903" s="12"/>
      <c r="C903" s="12"/>
      <c r="D903" s="5"/>
      <c r="E903" s="5"/>
      <c r="F903" s="14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4.25" customHeight="1" x14ac:dyDescent="0.25">
      <c r="A904" s="5"/>
      <c r="B904" s="12"/>
      <c r="C904" s="12"/>
      <c r="D904" s="5"/>
      <c r="E904" s="5"/>
      <c r="F904" s="14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4.25" customHeight="1" x14ac:dyDescent="0.25">
      <c r="A905" s="5"/>
      <c r="B905" s="12"/>
      <c r="C905" s="12"/>
      <c r="D905" s="5"/>
      <c r="E905" s="5"/>
      <c r="F905" s="14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4.25" customHeight="1" x14ac:dyDescent="0.25">
      <c r="A906" s="5"/>
      <c r="B906" s="12"/>
      <c r="C906" s="12"/>
      <c r="D906" s="5"/>
      <c r="E906" s="5"/>
      <c r="F906" s="14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4.25" customHeight="1" x14ac:dyDescent="0.25">
      <c r="A907" s="5"/>
      <c r="B907" s="12"/>
      <c r="C907" s="12"/>
      <c r="D907" s="5"/>
      <c r="E907" s="5"/>
      <c r="F907" s="14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4.25" customHeight="1" x14ac:dyDescent="0.25">
      <c r="A908" s="5"/>
      <c r="B908" s="12"/>
      <c r="C908" s="12"/>
      <c r="D908" s="5"/>
      <c r="E908" s="5"/>
      <c r="F908" s="14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4.25" customHeight="1" x14ac:dyDescent="0.25">
      <c r="A909" s="5"/>
      <c r="B909" s="12"/>
      <c r="C909" s="12"/>
      <c r="D909" s="5"/>
      <c r="E909" s="5"/>
      <c r="F909" s="14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4.25" customHeight="1" x14ac:dyDescent="0.25">
      <c r="A910" s="5"/>
      <c r="B910" s="12"/>
      <c r="C910" s="12"/>
      <c r="D910" s="5"/>
      <c r="E910" s="5"/>
      <c r="F910" s="14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4.25" customHeight="1" x14ac:dyDescent="0.25">
      <c r="A911" s="5"/>
      <c r="B911" s="12"/>
      <c r="C911" s="12"/>
      <c r="D911" s="5"/>
      <c r="E911" s="5"/>
      <c r="F911" s="14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4.25" customHeight="1" x14ac:dyDescent="0.25">
      <c r="A912" s="5"/>
      <c r="B912" s="12"/>
      <c r="C912" s="12"/>
      <c r="D912" s="5"/>
      <c r="E912" s="5"/>
      <c r="F912" s="14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4.25" customHeight="1" x14ac:dyDescent="0.25">
      <c r="A913" s="5"/>
      <c r="B913" s="12"/>
      <c r="C913" s="12"/>
      <c r="D913" s="5"/>
      <c r="E913" s="5"/>
      <c r="F913" s="14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4.25" customHeight="1" x14ac:dyDescent="0.25">
      <c r="A914" s="5"/>
      <c r="B914" s="12"/>
      <c r="C914" s="12"/>
      <c r="D914" s="5"/>
      <c r="E914" s="5"/>
      <c r="F914" s="14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4.25" customHeight="1" x14ac:dyDescent="0.25">
      <c r="A915" s="5"/>
      <c r="B915" s="12"/>
      <c r="C915" s="12"/>
      <c r="D915" s="5"/>
      <c r="E915" s="5"/>
      <c r="F915" s="14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4.25" customHeight="1" x14ac:dyDescent="0.25">
      <c r="A916" s="5"/>
      <c r="B916" s="12"/>
      <c r="C916" s="12"/>
      <c r="D916" s="5"/>
      <c r="E916" s="5"/>
      <c r="F916" s="14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4.25" customHeight="1" x14ac:dyDescent="0.25">
      <c r="A917" s="5"/>
      <c r="B917" s="12"/>
      <c r="C917" s="12"/>
      <c r="D917" s="5"/>
      <c r="E917" s="5"/>
      <c r="F917" s="14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4.25" customHeight="1" x14ac:dyDescent="0.25">
      <c r="A918" s="5"/>
      <c r="B918" s="12"/>
      <c r="C918" s="12"/>
      <c r="D918" s="5"/>
      <c r="E918" s="5"/>
      <c r="F918" s="14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4.25" customHeight="1" x14ac:dyDescent="0.25">
      <c r="A919" s="5"/>
      <c r="B919" s="12"/>
      <c r="C919" s="12"/>
      <c r="D919" s="5"/>
      <c r="E919" s="5"/>
      <c r="F919" s="14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4.25" customHeight="1" x14ac:dyDescent="0.25">
      <c r="A920" s="5"/>
      <c r="B920" s="12"/>
      <c r="C920" s="12"/>
      <c r="D920" s="5"/>
      <c r="E920" s="5"/>
      <c r="F920" s="14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4.25" customHeight="1" x14ac:dyDescent="0.25">
      <c r="A921" s="5"/>
      <c r="B921" s="12"/>
      <c r="C921" s="12"/>
      <c r="D921" s="5"/>
      <c r="E921" s="5"/>
      <c r="F921" s="14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4.25" customHeight="1" x14ac:dyDescent="0.25">
      <c r="A922" s="5"/>
      <c r="B922" s="12"/>
      <c r="C922" s="12"/>
      <c r="D922" s="5"/>
      <c r="E922" s="5"/>
      <c r="F922" s="14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4.25" customHeight="1" x14ac:dyDescent="0.25">
      <c r="A923" s="5"/>
      <c r="B923" s="12"/>
      <c r="C923" s="12"/>
      <c r="D923" s="5"/>
      <c r="E923" s="5"/>
      <c r="F923" s="14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4.25" customHeight="1" x14ac:dyDescent="0.25">
      <c r="A924" s="5"/>
      <c r="B924" s="12"/>
      <c r="C924" s="12"/>
      <c r="D924" s="5"/>
      <c r="E924" s="5"/>
      <c r="F924" s="14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4.25" customHeight="1" x14ac:dyDescent="0.25">
      <c r="A925" s="5"/>
      <c r="B925" s="12"/>
      <c r="C925" s="12"/>
      <c r="D925" s="5"/>
      <c r="E925" s="5"/>
      <c r="F925" s="14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4.25" customHeight="1" x14ac:dyDescent="0.25">
      <c r="A926" s="5"/>
      <c r="B926" s="12"/>
      <c r="C926" s="12"/>
      <c r="D926" s="5"/>
      <c r="E926" s="5"/>
      <c r="F926" s="14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4.25" customHeight="1" x14ac:dyDescent="0.25">
      <c r="A927" s="5"/>
      <c r="B927" s="12"/>
      <c r="C927" s="12"/>
      <c r="D927" s="5"/>
      <c r="E927" s="5"/>
      <c r="F927" s="14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4.25" customHeight="1" x14ac:dyDescent="0.25">
      <c r="A928" s="5"/>
      <c r="B928" s="12"/>
      <c r="C928" s="12"/>
      <c r="D928" s="5"/>
      <c r="E928" s="5"/>
      <c r="F928" s="14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4.25" customHeight="1" x14ac:dyDescent="0.25">
      <c r="A929" s="5"/>
      <c r="B929" s="12"/>
      <c r="C929" s="12"/>
      <c r="D929" s="5"/>
      <c r="E929" s="5"/>
      <c r="F929" s="14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4.25" customHeight="1" x14ac:dyDescent="0.25">
      <c r="A930" s="5"/>
      <c r="B930" s="12"/>
      <c r="C930" s="12"/>
      <c r="D930" s="5"/>
      <c r="E930" s="5"/>
      <c r="F930" s="14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4.25" customHeight="1" x14ac:dyDescent="0.25">
      <c r="A931" s="5"/>
      <c r="B931" s="12"/>
      <c r="C931" s="12"/>
      <c r="D931" s="5"/>
      <c r="E931" s="5"/>
      <c r="F931" s="14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4.25" customHeight="1" x14ac:dyDescent="0.25">
      <c r="A932" s="5"/>
      <c r="B932" s="12"/>
      <c r="C932" s="12"/>
      <c r="D932" s="5"/>
      <c r="E932" s="5"/>
      <c r="F932" s="14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4.25" customHeight="1" x14ac:dyDescent="0.25">
      <c r="A933" s="5"/>
      <c r="B933" s="12"/>
      <c r="C933" s="12"/>
      <c r="D933" s="5"/>
      <c r="E933" s="5"/>
      <c r="F933" s="14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4.25" customHeight="1" x14ac:dyDescent="0.25">
      <c r="A934" s="5"/>
      <c r="B934" s="12"/>
      <c r="C934" s="12"/>
      <c r="D934" s="5"/>
      <c r="E934" s="5"/>
      <c r="F934" s="14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4.25" customHeight="1" x14ac:dyDescent="0.25">
      <c r="A935" s="5"/>
      <c r="B935" s="12"/>
      <c r="C935" s="12"/>
      <c r="D935" s="5"/>
      <c r="E935" s="5"/>
      <c r="F935" s="14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4.25" customHeight="1" x14ac:dyDescent="0.25">
      <c r="A936" s="5"/>
      <c r="B936" s="12"/>
      <c r="C936" s="12"/>
      <c r="D936" s="5"/>
      <c r="E936" s="5"/>
      <c r="F936" s="14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4.25" customHeight="1" x14ac:dyDescent="0.25">
      <c r="A937" s="5"/>
      <c r="B937" s="12"/>
      <c r="C937" s="12"/>
      <c r="D937" s="5"/>
      <c r="E937" s="5"/>
      <c r="F937" s="14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4.25" customHeight="1" x14ac:dyDescent="0.25">
      <c r="A938" s="5"/>
      <c r="B938" s="12"/>
      <c r="C938" s="12"/>
      <c r="D938" s="5"/>
      <c r="E938" s="5"/>
      <c r="F938" s="14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4.25" customHeight="1" x14ac:dyDescent="0.25">
      <c r="A939" s="5"/>
      <c r="B939" s="12"/>
      <c r="C939" s="12"/>
      <c r="D939" s="5"/>
      <c r="E939" s="5"/>
      <c r="F939" s="14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4.25" customHeight="1" x14ac:dyDescent="0.25">
      <c r="A940" s="5"/>
      <c r="B940" s="12"/>
      <c r="C940" s="12"/>
      <c r="D940" s="5"/>
      <c r="E940" s="5"/>
      <c r="F940" s="14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4.25" customHeight="1" x14ac:dyDescent="0.25">
      <c r="A941" s="5"/>
      <c r="B941" s="12"/>
      <c r="C941" s="12"/>
      <c r="D941" s="5"/>
      <c r="E941" s="5"/>
      <c r="F941" s="14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4.25" customHeight="1" x14ac:dyDescent="0.25">
      <c r="A942" s="5"/>
      <c r="B942" s="12"/>
      <c r="C942" s="12"/>
      <c r="D942" s="5"/>
      <c r="E942" s="5"/>
      <c r="F942" s="14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4.25" customHeight="1" x14ac:dyDescent="0.25">
      <c r="A943" s="5"/>
      <c r="B943" s="12"/>
      <c r="C943" s="12"/>
      <c r="D943" s="5"/>
      <c r="E943" s="5"/>
      <c r="F943" s="14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4.25" customHeight="1" x14ac:dyDescent="0.25">
      <c r="A944" s="5"/>
      <c r="B944" s="12"/>
      <c r="C944" s="12"/>
      <c r="D944" s="5"/>
      <c r="E944" s="5"/>
      <c r="F944" s="14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4.25" customHeight="1" x14ac:dyDescent="0.25">
      <c r="A945" s="5"/>
      <c r="B945" s="12"/>
      <c r="C945" s="12"/>
      <c r="D945" s="5"/>
      <c r="E945" s="5"/>
      <c r="F945" s="14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4.25" customHeight="1" x14ac:dyDescent="0.25">
      <c r="A946" s="5"/>
      <c r="B946" s="12"/>
      <c r="C946" s="12"/>
      <c r="D946" s="5"/>
      <c r="E946" s="5"/>
      <c r="F946" s="14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4.25" customHeight="1" x14ac:dyDescent="0.25">
      <c r="A947" s="5"/>
      <c r="B947" s="12"/>
      <c r="C947" s="12"/>
      <c r="D947" s="5"/>
      <c r="E947" s="5"/>
      <c r="F947" s="14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4.25" customHeight="1" x14ac:dyDescent="0.25">
      <c r="A948" s="5"/>
      <c r="B948" s="12"/>
      <c r="C948" s="12"/>
      <c r="D948" s="5"/>
      <c r="E948" s="5"/>
      <c r="F948" s="14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4.25" customHeight="1" x14ac:dyDescent="0.25">
      <c r="A949" s="5"/>
      <c r="B949" s="12"/>
      <c r="C949" s="12"/>
      <c r="D949" s="5"/>
      <c r="E949" s="5"/>
      <c r="F949" s="14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4.25" customHeight="1" x14ac:dyDescent="0.25">
      <c r="A950" s="5"/>
      <c r="B950" s="12"/>
      <c r="C950" s="12"/>
      <c r="D950" s="5"/>
      <c r="E950" s="5"/>
      <c r="F950" s="14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4.25" customHeight="1" x14ac:dyDescent="0.25">
      <c r="A951" s="5"/>
      <c r="B951" s="12"/>
      <c r="C951" s="12"/>
      <c r="D951" s="5"/>
      <c r="E951" s="5"/>
      <c r="F951" s="14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4.25" customHeight="1" x14ac:dyDescent="0.25">
      <c r="A952" s="5"/>
      <c r="B952" s="12"/>
      <c r="C952" s="12"/>
      <c r="D952" s="5"/>
      <c r="E952" s="5"/>
      <c r="F952" s="14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4.25" customHeight="1" x14ac:dyDescent="0.25">
      <c r="A953" s="5"/>
      <c r="B953" s="12"/>
      <c r="C953" s="12"/>
      <c r="D953" s="5"/>
      <c r="E953" s="5"/>
      <c r="F953" s="14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4.25" customHeight="1" x14ac:dyDescent="0.25">
      <c r="A954" s="5"/>
      <c r="B954" s="12"/>
      <c r="C954" s="12"/>
      <c r="D954" s="5"/>
      <c r="E954" s="5"/>
      <c r="F954" s="14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4.25" customHeight="1" x14ac:dyDescent="0.25">
      <c r="A955" s="5"/>
      <c r="B955" s="12"/>
      <c r="C955" s="12"/>
      <c r="D955" s="5"/>
      <c r="E955" s="5"/>
      <c r="F955" s="14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4.25" customHeight="1" x14ac:dyDescent="0.25">
      <c r="A956" s="5"/>
      <c r="B956" s="12"/>
      <c r="C956" s="12"/>
      <c r="D956" s="5"/>
      <c r="E956" s="5"/>
      <c r="F956" s="14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4.25" customHeight="1" x14ac:dyDescent="0.25">
      <c r="A957" s="5"/>
      <c r="B957" s="12"/>
      <c r="C957" s="12"/>
      <c r="D957" s="5"/>
      <c r="E957" s="5"/>
      <c r="F957" s="14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4.25" customHeight="1" x14ac:dyDescent="0.25">
      <c r="A958" s="5"/>
      <c r="B958" s="12"/>
      <c r="C958" s="12"/>
      <c r="D958" s="5"/>
      <c r="E958" s="5"/>
      <c r="F958" s="14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4.25" customHeight="1" x14ac:dyDescent="0.25">
      <c r="A959" s="5"/>
      <c r="B959" s="12"/>
      <c r="C959" s="12"/>
      <c r="D959" s="5"/>
      <c r="E959" s="5"/>
      <c r="F959" s="14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4.25" customHeight="1" x14ac:dyDescent="0.25">
      <c r="A960" s="5"/>
      <c r="B960" s="12"/>
      <c r="C960" s="12"/>
      <c r="D960" s="5"/>
      <c r="E960" s="5"/>
      <c r="F960" s="14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4.25" customHeight="1" x14ac:dyDescent="0.25">
      <c r="A961" s="5"/>
      <c r="B961" s="12"/>
      <c r="C961" s="12"/>
      <c r="D961" s="5"/>
      <c r="E961" s="5"/>
      <c r="F961" s="14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4.25" customHeight="1" x14ac:dyDescent="0.25">
      <c r="A962" s="5"/>
      <c r="B962" s="12"/>
      <c r="C962" s="12"/>
      <c r="D962" s="5"/>
      <c r="E962" s="5"/>
      <c r="F962" s="14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4.25" customHeight="1" x14ac:dyDescent="0.25">
      <c r="A963" s="5"/>
      <c r="B963" s="12"/>
      <c r="C963" s="12"/>
      <c r="D963" s="5"/>
      <c r="E963" s="5"/>
      <c r="F963" s="14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4.25" customHeight="1" x14ac:dyDescent="0.25">
      <c r="A964" s="5"/>
      <c r="B964" s="12"/>
      <c r="C964" s="12"/>
      <c r="D964" s="5"/>
      <c r="E964" s="5"/>
      <c r="F964" s="14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4.25" customHeight="1" x14ac:dyDescent="0.25">
      <c r="A965" s="5"/>
      <c r="B965" s="12"/>
      <c r="C965" s="12"/>
      <c r="D965" s="5"/>
      <c r="E965" s="5"/>
      <c r="F965" s="14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4.25" customHeight="1" x14ac:dyDescent="0.25">
      <c r="A966" s="5"/>
      <c r="B966" s="12"/>
      <c r="C966" s="12"/>
      <c r="D966" s="5"/>
      <c r="E966" s="5"/>
      <c r="F966" s="14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4.25" customHeight="1" x14ac:dyDescent="0.25">
      <c r="A967" s="5"/>
      <c r="B967" s="12"/>
      <c r="C967" s="12"/>
      <c r="D967" s="5"/>
      <c r="E967" s="5"/>
      <c r="F967" s="14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4.25" customHeight="1" x14ac:dyDescent="0.25">
      <c r="A968" s="5"/>
      <c r="B968" s="12"/>
      <c r="C968" s="12"/>
      <c r="D968" s="5"/>
      <c r="E968" s="5"/>
      <c r="F968" s="14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4.25" customHeight="1" x14ac:dyDescent="0.25">
      <c r="A969" s="5"/>
      <c r="B969" s="12"/>
      <c r="C969" s="12"/>
      <c r="D969" s="5"/>
      <c r="E969" s="5"/>
      <c r="F969" s="14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4.25" customHeight="1" x14ac:dyDescent="0.25">
      <c r="A970" s="5"/>
      <c r="B970" s="12"/>
      <c r="C970" s="12"/>
      <c r="D970" s="5"/>
      <c r="E970" s="5"/>
      <c r="F970" s="14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4.25" customHeight="1" x14ac:dyDescent="0.25">
      <c r="A971" s="5"/>
      <c r="B971" s="12"/>
      <c r="C971" s="12"/>
      <c r="D971" s="5"/>
      <c r="E971" s="5"/>
      <c r="F971" s="14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4.25" customHeight="1" x14ac:dyDescent="0.25">
      <c r="A972" s="5"/>
      <c r="B972" s="12"/>
      <c r="C972" s="12"/>
      <c r="D972" s="5"/>
      <c r="E972" s="5"/>
      <c r="F972" s="14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4.25" customHeight="1" x14ac:dyDescent="0.25">
      <c r="A973" s="5"/>
      <c r="B973" s="12"/>
      <c r="C973" s="12"/>
      <c r="D973" s="5"/>
      <c r="E973" s="5"/>
      <c r="F973" s="14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4.25" customHeight="1" x14ac:dyDescent="0.25">
      <c r="A974" s="5"/>
      <c r="B974" s="12"/>
      <c r="C974" s="12"/>
      <c r="D974" s="5"/>
      <c r="E974" s="5"/>
      <c r="F974" s="14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4.25" customHeight="1" x14ac:dyDescent="0.25">
      <c r="A975" s="5"/>
      <c r="B975" s="12"/>
      <c r="C975" s="12"/>
      <c r="D975" s="5"/>
      <c r="E975" s="5"/>
      <c r="F975" s="14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4.25" customHeight="1" x14ac:dyDescent="0.25">
      <c r="A976" s="5"/>
      <c r="B976" s="12"/>
      <c r="C976" s="12"/>
      <c r="D976" s="5"/>
      <c r="E976" s="5"/>
      <c r="F976" s="14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4.25" customHeight="1" x14ac:dyDescent="0.25">
      <c r="A977" s="5"/>
      <c r="B977" s="12"/>
      <c r="C977" s="12"/>
      <c r="D977" s="5"/>
      <c r="E977" s="5"/>
      <c r="F977" s="14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4.25" customHeight="1" x14ac:dyDescent="0.25">
      <c r="A978" s="5"/>
      <c r="B978" s="12"/>
      <c r="C978" s="12"/>
      <c r="D978" s="5"/>
      <c r="E978" s="5"/>
      <c r="F978" s="14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4.25" customHeight="1" x14ac:dyDescent="0.25">
      <c r="A979" s="5"/>
      <c r="B979" s="12"/>
      <c r="C979" s="12"/>
      <c r="D979" s="5"/>
      <c r="E979" s="5"/>
      <c r="F979" s="14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4.25" customHeight="1" x14ac:dyDescent="0.25">
      <c r="A980" s="5"/>
      <c r="B980" s="12"/>
      <c r="C980" s="12"/>
      <c r="D980" s="5"/>
      <c r="E980" s="5"/>
      <c r="F980" s="14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4.25" customHeight="1" x14ac:dyDescent="0.25">
      <c r="A981" s="5"/>
      <c r="B981" s="12"/>
      <c r="C981" s="12"/>
      <c r="D981" s="5"/>
      <c r="E981" s="5"/>
      <c r="F981" s="14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4.25" customHeight="1" x14ac:dyDescent="0.25">
      <c r="A982" s="5"/>
      <c r="B982" s="12"/>
      <c r="C982" s="12"/>
      <c r="D982" s="5"/>
      <c r="E982" s="5"/>
      <c r="F982" s="14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4.25" customHeight="1" x14ac:dyDescent="0.25">
      <c r="A983" s="5"/>
      <c r="B983" s="12"/>
      <c r="C983" s="12"/>
      <c r="D983" s="5"/>
      <c r="E983" s="5"/>
      <c r="F983" s="14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4.25" customHeight="1" x14ac:dyDescent="0.25">
      <c r="A984" s="5"/>
      <c r="B984" s="12"/>
      <c r="C984" s="12"/>
      <c r="D984" s="5"/>
      <c r="E984" s="5"/>
      <c r="F984" s="14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4.25" customHeight="1" x14ac:dyDescent="0.25">
      <c r="A985" s="5"/>
      <c r="B985" s="12"/>
      <c r="C985" s="12"/>
      <c r="D985" s="5"/>
      <c r="E985" s="5"/>
      <c r="F985" s="14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4.25" customHeight="1" x14ac:dyDescent="0.25">
      <c r="A986" s="5"/>
      <c r="B986" s="12"/>
      <c r="C986" s="12"/>
      <c r="D986" s="5"/>
      <c r="E986" s="5"/>
      <c r="F986" s="14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4.25" customHeight="1" x14ac:dyDescent="0.25">
      <c r="A987" s="5"/>
      <c r="B987" s="12"/>
      <c r="C987" s="12"/>
      <c r="D987" s="5"/>
      <c r="E987" s="5"/>
      <c r="F987" s="14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4.25" customHeight="1" x14ac:dyDescent="0.25">
      <c r="A988" s="5"/>
      <c r="B988" s="12"/>
      <c r="C988" s="12"/>
      <c r="D988" s="5"/>
      <c r="E988" s="5"/>
      <c r="F988" s="14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4.25" customHeight="1" x14ac:dyDescent="0.25">
      <c r="A989" s="5"/>
      <c r="B989" s="12"/>
      <c r="C989" s="12"/>
      <c r="D989" s="5"/>
      <c r="E989" s="5"/>
      <c r="F989" s="14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4.25" customHeight="1" x14ac:dyDescent="0.25">
      <c r="A990" s="5"/>
      <c r="B990" s="12"/>
      <c r="C990" s="12"/>
      <c r="D990" s="5"/>
      <c r="E990" s="5"/>
      <c r="F990" s="14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4.25" customHeight="1" x14ac:dyDescent="0.25">
      <c r="A991" s="5"/>
      <c r="B991" s="12"/>
      <c r="C991" s="12"/>
      <c r="D991" s="5"/>
      <c r="E991" s="5"/>
      <c r="F991" s="14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4.25" customHeight="1" x14ac:dyDescent="0.25">
      <c r="A992" s="5"/>
      <c r="B992" s="12"/>
      <c r="C992" s="12"/>
      <c r="D992" s="5"/>
      <c r="E992" s="5"/>
      <c r="F992" s="14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4.25" customHeight="1" x14ac:dyDescent="0.25">
      <c r="A993" s="5"/>
      <c r="B993" s="12"/>
      <c r="C993" s="12"/>
      <c r="D993" s="5"/>
      <c r="E993" s="5"/>
      <c r="F993" s="14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4.25" customHeight="1" x14ac:dyDescent="0.25">
      <c r="A994" s="5"/>
      <c r="B994" s="12"/>
      <c r="C994" s="12"/>
      <c r="D994" s="5"/>
      <c r="E994" s="5"/>
      <c r="F994" s="14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4.25" customHeight="1" x14ac:dyDescent="0.25">
      <c r="A995" s="5"/>
      <c r="B995" s="12"/>
      <c r="C995" s="12"/>
      <c r="D995" s="5"/>
      <c r="E995" s="5"/>
      <c r="F995" s="14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4.25" customHeight="1" x14ac:dyDescent="0.25">
      <c r="A996" s="5"/>
      <c r="B996" s="12"/>
      <c r="C996" s="12"/>
      <c r="D996" s="5"/>
      <c r="E996" s="5"/>
      <c r="F996" s="14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4.25" customHeight="1" x14ac:dyDescent="0.25">
      <c r="A997" s="5"/>
      <c r="B997" s="12"/>
      <c r="C997" s="12"/>
      <c r="D997" s="5"/>
      <c r="E997" s="5"/>
      <c r="F997" s="14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4.25" customHeight="1" x14ac:dyDescent="0.25">
      <c r="A998" s="5"/>
      <c r="B998" s="12"/>
      <c r="C998" s="12"/>
      <c r="D998" s="5"/>
      <c r="E998" s="5"/>
      <c r="F998" s="14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4.25" customHeight="1" x14ac:dyDescent="0.25">
      <c r="A999" s="5"/>
      <c r="B999" s="12"/>
      <c r="C999" s="12"/>
      <c r="D999" s="5"/>
      <c r="E999" s="5"/>
      <c r="F999" s="14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4.25" customHeight="1" x14ac:dyDescent="0.25">
      <c r="A1000" s="5"/>
      <c r="B1000" s="12"/>
      <c r="C1000" s="12"/>
      <c r="D1000" s="5"/>
      <c r="E1000" s="5"/>
      <c r="F1000" s="14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:23" ht="14.25" customHeight="1" x14ac:dyDescent="0.25">
      <c r="A1001" s="5"/>
      <c r="B1001" s="12"/>
      <c r="C1001" s="12"/>
      <c r="D1001" s="5"/>
      <c r="E1001" s="5"/>
      <c r="F1001" s="14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  <row r="1002" spans="1:23" ht="14.25" customHeight="1" x14ac:dyDescent="0.25">
      <c r="A1002" s="5"/>
      <c r="B1002" s="12"/>
      <c r="C1002" s="12"/>
      <c r="D1002" s="5"/>
      <c r="E1002" s="5"/>
      <c r="F1002" s="14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</row>
    <row r="1003" spans="1:23" ht="14.25" customHeight="1" x14ac:dyDescent="0.25">
      <c r="A1003" s="5"/>
      <c r="B1003" s="12"/>
      <c r="C1003" s="12"/>
      <c r="D1003" s="5"/>
      <c r="E1003" s="5"/>
      <c r="F1003" s="14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</row>
    <row r="1004" spans="1:23" ht="14.25" customHeight="1" x14ac:dyDescent="0.25">
      <c r="A1004" s="5"/>
      <c r="B1004" s="12"/>
      <c r="C1004" s="12"/>
      <c r="D1004" s="5"/>
      <c r="E1004" s="5"/>
      <c r="F1004" s="14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</row>
    <row r="1005" spans="1:23" ht="14.25" customHeight="1" x14ac:dyDescent="0.25">
      <c r="A1005" s="5"/>
      <c r="B1005" s="12"/>
      <c r="C1005" s="12"/>
      <c r="D1005" s="5"/>
      <c r="E1005" s="5"/>
      <c r="F1005" s="14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</row>
    <row r="1006" spans="1:23" ht="14.25" customHeight="1" x14ac:dyDescent="0.25">
      <c r="A1006" s="5"/>
      <c r="B1006" s="12"/>
      <c r="C1006" s="12"/>
      <c r="D1006" s="5"/>
      <c r="E1006" s="5"/>
      <c r="F1006" s="14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</row>
    <row r="1007" spans="1:23" ht="14.25" customHeight="1" x14ac:dyDescent="0.25">
      <c r="A1007" s="5"/>
      <c r="B1007" s="12"/>
      <c r="C1007" s="12"/>
      <c r="D1007" s="5"/>
      <c r="E1007" s="5"/>
      <c r="F1007" s="14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</row>
    <row r="1008" spans="1:23" ht="14.25" customHeight="1" x14ac:dyDescent="0.25">
      <c r="A1008" s="5"/>
      <c r="B1008" s="12"/>
      <c r="C1008" s="12"/>
      <c r="D1008" s="5"/>
      <c r="E1008" s="5"/>
      <c r="F1008" s="14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</row>
    <row r="1009" spans="1:23" ht="14.25" customHeight="1" x14ac:dyDescent="0.25">
      <c r="A1009" s="5"/>
      <c r="B1009" s="12"/>
      <c r="C1009" s="12"/>
      <c r="D1009" s="5"/>
      <c r="E1009" s="5"/>
      <c r="F1009" s="14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</row>
    <row r="1010" spans="1:23" ht="14.25" customHeight="1" x14ac:dyDescent="0.25">
      <c r="A1010" s="5"/>
      <c r="B1010" s="12"/>
      <c r="C1010" s="12"/>
      <c r="D1010" s="5"/>
      <c r="E1010" s="5"/>
      <c r="F1010" s="14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</row>
    <row r="1011" spans="1:23" ht="14.25" customHeight="1" x14ac:dyDescent="0.25">
      <c r="A1011" s="5"/>
      <c r="B1011" s="12"/>
      <c r="C1011" s="12"/>
      <c r="D1011" s="5"/>
      <c r="E1011" s="5"/>
      <c r="F1011" s="14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</row>
    <row r="1012" spans="1:23" ht="14.25" customHeight="1" x14ac:dyDescent="0.25">
      <c r="A1012" s="5"/>
      <c r="B1012" s="12"/>
      <c r="C1012" s="12"/>
      <c r="D1012" s="5"/>
      <c r="E1012" s="5"/>
      <c r="F1012" s="14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</row>
    <row r="1013" spans="1:23" ht="14.25" customHeight="1" x14ac:dyDescent="0.25">
      <c r="A1013" s="5"/>
      <c r="B1013" s="12"/>
      <c r="C1013" s="12"/>
      <c r="D1013" s="5"/>
      <c r="E1013" s="5"/>
      <c r="F1013" s="14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</row>
    <row r="1014" spans="1:23" ht="14.25" customHeight="1" x14ac:dyDescent="0.25">
      <c r="A1014" s="5"/>
      <c r="B1014" s="12"/>
      <c r="C1014" s="12"/>
      <c r="D1014" s="5"/>
      <c r="E1014" s="5"/>
      <c r="F1014" s="14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</row>
    <row r="1015" spans="1:23" ht="14.25" customHeight="1" x14ac:dyDescent="0.25">
      <c r="A1015" s="5"/>
      <c r="B1015" s="12"/>
      <c r="C1015" s="12"/>
      <c r="D1015" s="5"/>
      <c r="E1015" s="5"/>
      <c r="F1015" s="14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</row>
  </sheetData>
  <mergeCells count="165">
    <mergeCell ref="D39:D51"/>
    <mergeCell ref="I32:I51"/>
    <mergeCell ref="K35:K37"/>
    <mergeCell ref="L35:L37"/>
    <mergeCell ref="M35:M37"/>
    <mergeCell ref="N35:N37"/>
    <mergeCell ref="O35:O37"/>
    <mergeCell ref="G39:G48"/>
    <mergeCell ref="H39:H48"/>
    <mergeCell ref="J39:J48"/>
    <mergeCell ref="K39:K48"/>
    <mergeCell ref="L39:L48"/>
    <mergeCell ref="M39:M48"/>
    <mergeCell ref="N39:N48"/>
    <mergeCell ref="O39:O48"/>
    <mergeCell ref="I22:I23"/>
    <mergeCell ref="I20:I21"/>
    <mergeCell ref="K20:K21"/>
    <mergeCell ref="L20:L21"/>
    <mergeCell ref="M20:M21"/>
    <mergeCell ref="N20:N21"/>
    <mergeCell ref="O20:O21"/>
    <mergeCell ref="G27:G28"/>
    <mergeCell ref="G35:G37"/>
    <mergeCell ref="H35:H37"/>
    <mergeCell ref="J35:J37"/>
    <mergeCell ref="J22:J23"/>
    <mergeCell ref="K22:K23"/>
    <mergeCell ref="G7:G13"/>
    <mergeCell ref="H7:H13"/>
    <mergeCell ref="G22:G23"/>
    <mergeCell ref="H22:H23"/>
    <mergeCell ref="F3:F6"/>
    <mergeCell ref="G3:G6"/>
    <mergeCell ref="H3:H6"/>
    <mergeCell ref="F9:F11"/>
    <mergeCell ref="F22:F23"/>
    <mergeCell ref="F14:F16"/>
    <mergeCell ref="G14:G16"/>
    <mergeCell ref="H14:H16"/>
    <mergeCell ref="J3:J6"/>
    <mergeCell ref="K3:K6"/>
    <mergeCell ref="J7:J13"/>
    <mergeCell ref="K7:K13"/>
    <mergeCell ref="L7:L13"/>
    <mergeCell ref="M7:M13"/>
    <mergeCell ref="N7:N13"/>
    <mergeCell ref="O7:O13"/>
    <mergeCell ref="J14:J16"/>
    <mergeCell ref="K14:K16"/>
    <mergeCell ref="L14:L16"/>
    <mergeCell ref="M14:M16"/>
    <mergeCell ref="M3:M6"/>
    <mergeCell ref="N3:N6"/>
    <mergeCell ref="O3:O6"/>
    <mergeCell ref="P3:Q3"/>
    <mergeCell ref="P4:Q5"/>
    <mergeCell ref="R4:S5"/>
    <mergeCell ref="P20:P22"/>
    <mergeCell ref="Q20:Q22"/>
    <mergeCell ref="R20:R22"/>
    <mergeCell ref="S20:S22"/>
    <mergeCell ref="M22:M23"/>
    <mergeCell ref="N22:N23"/>
    <mergeCell ref="O22:O23"/>
    <mergeCell ref="N14:N16"/>
    <mergeCell ref="O14:O16"/>
    <mergeCell ref="V20:V22"/>
    <mergeCell ref="W20:W22"/>
    <mergeCell ref="T20:T22"/>
    <mergeCell ref="B2:I2"/>
    <mergeCell ref="P2:W2"/>
    <mergeCell ref="B3:B6"/>
    <mergeCell ref="C3:C6"/>
    <mergeCell ref="D3:D6"/>
    <mergeCell ref="E3:E6"/>
    <mergeCell ref="J2:O2"/>
    <mergeCell ref="U7:U18"/>
    <mergeCell ref="V7:V18"/>
    <mergeCell ref="T7:T18"/>
    <mergeCell ref="W7:W18"/>
    <mergeCell ref="T4:U5"/>
    <mergeCell ref="V4:W5"/>
    <mergeCell ref="P7:P18"/>
    <mergeCell ref="Q7:Q18"/>
    <mergeCell ref="R7:R18"/>
    <mergeCell ref="S7:S18"/>
    <mergeCell ref="E14:E16"/>
    <mergeCell ref="B7:B59"/>
    <mergeCell ref="I3:I6"/>
    <mergeCell ref="L3:L6"/>
    <mergeCell ref="C7:C59"/>
    <mergeCell ref="R3:S3"/>
    <mergeCell ref="T3:U3"/>
    <mergeCell ref="V3:W3"/>
    <mergeCell ref="E19:E21"/>
    <mergeCell ref="D7:D18"/>
    <mergeCell ref="J20:J21"/>
    <mergeCell ref="F12:F13"/>
    <mergeCell ref="I7:I18"/>
    <mergeCell ref="S39:S50"/>
    <mergeCell ref="Q53:Q59"/>
    <mergeCell ref="P39:P50"/>
    <mergeCell ref="P53:P59"/>
    <mergeCell ref="S53:S59"/>
    <mergeCell ref="P32:P38"/>
    <mergeCell ref="D53:D59"/>
    <mergeCell ref="D32:D38"/>
    <mergeCell ref="D25:D31"/>
    <mergeCell ref="E26:E28"/>
    <mergeCell ref="F27:F28"/>
    <mergeCell ref="E39:E50"/>
    <mergeCell ref="F39:F40"/>
    <mergeCell ref="I25:I31"/>
    <mergeCell ref="D19:D23"/>
    <mergeCell ref="E7:E13"/>
    <mergeCell ref="T53:T59"/>
    <mergeCell ref="Q32:Q38"/>
    <mergeCell ref="R32:R38"/>
    <mergeCell ref="S32:S38"/>
    <mergeCell ref="T32:T38"/>
    <mergeCell ref="Q39:Q50"/>
    <mergeCell ref="R39:R50"/>
    <mergeCell ref="T39:T50"/>
    <mergeCell ref="H54:H55"/>
    <mergeCell ref="E58:E59"/>
    <mergeCell ref="I53:I59"/>
    <mergeCell ref="F41:F42"/>
    <mergeCell ref="F43:F44"/>
    <mergeCell ref="F45:F46"/>
    <mergeCell ref="F47:F48"/>
    <mergeCell ref="E32:E33"/>
    <mergeCell ref="F54:F55"/>
    <mergeCell ref="G54:G55"/>
    <mergeCell ref="E54:E55"/>
    <mergeCell ref="F35:F37"/>
    <mergeCell ref="E35:E38"/>
    <mergeCell ref="E17:E18"/>
    <mergeCell ref="E22:E23"/>
    <mergeCell ref="V25:V30"/>
    <mergeCell ref="W25:W30"/>
    <mergeCell ref="P25:P31"/>
    <mergeCell ref="Q25:Q30"/>
    <mergeCell ref="R25:R30"/>
    <mergeCell ref="S25:S30"/>
    <mergeCell ref="V39:V50"/>
    <mergeCell ref="W39:W50"/>
    <mergeCell ref="V53:V59"/>
    <mergeCell ref="W53:W59"/>
    <mergeCell ref="V32:V38"/>
    <mergeCell ref="W32:W38"/>
    <mergeCell ref="U32:U38"/>
    <mergeCell ref="T25:T30"/>
    <mergeCell ref="U25:U30"/>
    <mergeCell ref="U20:U22"/>
    <mergeCell ref="L22:L23"/>
    <mergeCell ref="J54:J55"/>
    <mergeCell ref="K54:K55"/>
    <mergeCell ref="L54:L55"/>
    <mergeCell ref="M54:M55"/>
    <mergeCell ref="N54:N55"/>
    <mergeCell ref="O54:O55"/>
    <mergeCell ref="U39:U50"/>
    <mergeCell ref="R53:R59"/>
    <mergeCell ref="U53:U59"/>
  </mergeCells>
  <pageMargins left="0.7" right="0.7" top="0.75" bottom="0.75" header="0" footer="0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6"/>
  <sheetViews>
    <sheetView showGridLines="0" zoomScale="66" zoomScaleNormal="66" workbookViewId="0">
      <selection activeCell="F9" sqref="F9"/>
    </sheetView>
  </sheetViews>
  <sheetFormatPr baseColWidth="10" defaultColWidth="14.42578125" defaultRowHeight="15" customHeight="1" x14ac:dyDescent="0.25"/>
  <cols>
    <col min="1" max="1" width="2.5703125" style="36" customWidth="1"/>
    <col min="2" max="3" width="14.5703125" style="36" customWidth="1"/>
    <col min="4" max="4" width="14.42578125" style="36" customWidth="1"/>
    <col min="5" max="5" width="29.7109375" style="36" customWidth="1"/>
    <col min="6" max="6" width="31.42578125" style="36" customWidth="1"/>
    <col min="7" max="7" width="27.85546875" style="36" customWidth="1"/>
    <col min="8" max="8" width="20.28515625" style="36" customWidth="1"/>
    <col min="9" max="9" width="11.42578125" style="36" customWidth="1"/>
    <col min="10" max="10" width="15.5703125" style="36" customWidth="1"/>
    <col min="11" max="13" width="11.42578125" style="36" customWidth="1"/>
    <col min="14" max="14" width="13.5703125" style="36" customWidth="1"/>
    <col min="15" max="15" width="22.7109375" style="36" customWidth="1"/>
    <col min="16" max="23" width="19.140625" style="36" customWidth="1"/>
    <col min="24" max="16384" width="14.42578125" style="36"/>
  </cols>
  <sheetData>
    <row r="1" spans="1:23" ht="12.75" customHeight="1" x14ac:dyDescent="0.25">
      <c r="A1" s="33"/>
      <c r="B1" s="34"/>
      <c r="C1" s="34"/>
      <c r="D1" s="33"/>
      <c r="E1" s="35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61.5" customHeight="1" x14ac:dyDescent="0.25">
      <c r="A2" s="33"/>
      <c r="B2" s="104" t="s">
        <v>0</v>
      </c>
      <c r="C2" s="105"/>
      <c r="D2" s="105"/>
      <c r="E2" s="105"/>
      <c r="F2" s="105"/>
      <c r="G2" s="105"/>
      <c r="H2" s="106"/>
      <c r="I2" s="107" t="s">
        <v>1</v>
      </c>
      <c r="J2" s="105"/>
      <c r="K2" s="105"/>
      <c r="L2" s="105"/>
      <c r="M2" s="105"/>
      <c r="N2" s="106"/>
      <c r="O2" s="108" t="s">
        <v>148</v>
      </c>
      <c r="P2" s="104" t="s">
        <v>2</v>
      </c>
      <c r="Q2" s="105"/>
      <c r="R2" s="105"/>
      <c r="S2" s="105"/>
      <c r="T2" s="105"/>
      <c r="U2" s="105"/>
      <c r="V2" s="105"/>
      <c r="W2" s="106"/>
    </row>
    <row r="3" spans="1:23" ht="14.25" customHeight="1" x14ac:dyDescent="0.25">
      <c r="A3" s="33"/>
      <c r="B3" s="111" t="s">
        <v>3</v>
      </c>
      <c r="C3" s="114" t="s">
        <v>4</v>
      </c>
      <c r="D3" s="114" t="s">
        <v>5</v>
      </c>
      <c r="E3" s="114" t="s">
        <v>6</v>
      </c>
      <c r="F3" s="114" t="s">
        <v>7</v>
      </c>
      <c r="G3" s="114" t="s">
        <v>8</v>
      </c>
      <c r="H3" s="145" t="s">
        <v>9</v>
      </c>
      <c r="I3" s="146" t="s">
        <v>11</v>
      </c>
      <c r="J3" s="138" t="s">
        <v>12</v>
      </c>
      <c r="K3" s="138" t="s">
        <v>13</v>
      </c>
      <c r="L3" s="138" t="s">
        <v>14</v>
      </c>
      <c r="M3" s="126" t="s">
        <v>15</v>
      </c>
      <c r="N3" s="126" t="s">
        <v>16</v>
      </c>
      <c r="O3" s="109"/>
      <c r="P3" s="121">
        <v>2024</v>
      </c>
      <c r="Q3" s="122"/>
      <c r="R3" s="121">
        <v>2025</v>
      </c>
      <c r="S3" s="122"/>
      <c r="T3" s="123">
        <v>2026</v>
      </c>
      <c r="U3" s="124"/>
      <c r="V3" s="125">
        <v>2027</v>
      </c>
      <c r="W3" s="120"/>
    </row>
    <row r="4" spans="1:23" ht="14.25" customHeight="1" x14ac:dyDescent="0.25">
      <c r="A4" s="33"/>
      <c r="B4" s="112"/>
      <c r="C4" s="115"/>
      <c r="D4" s="115"/>
      <c r="E4" s="115"/>
      <c r="F4" s="115"/>
      <c r="G4" s="115"/>
      <c r="H4" s="127"/>
      <c r="I4" s="112"/>
      <c r="J4" s="115"/>
      <c r="K4" s="115"/>
      <c r="L4" s="115"/>
      <c r="M4" s="127"/>
      <c r="N4" s="127"/>
      <c r="O4" s="109"/>
      <c r="P4" s="117" t="s">
        <v>17</v>
      </c>
      <c r="Q4" s="118"/>
      <c r="R4" s="117" t="s">
        <v>17</v>
      </c>
      <c r="S4" s="118"/>
      <c r="T4" s="143" t="s">
        <v>17</v>
      </c>
      <c r="U4" s="122"/>
      <c r="V4" s="143" t="s">
        <v>17</v>
      </c>
      <c r="W4" s="144"/>
    </row>
    <row r="5" spans="1:23" ht="15" customHeight="1" x14ac:dyDescent="0.25">
      <c r="A5" s="33"/>
      <c r="B5" s="112"/>
      <c r="C5" s="115"/>
      <c r="D5" s="115"/>
      <c r="E5" s="115"/>
      <c r="F5" s="115"/>
      <c r="G5" s="115"/>
      <c r="H5" s="127"/>
      <c r="I5" s="112"/>
      <c r="J5" s="115"/>
      <c r="K5" s="115"/>
      <c r="L5" s="115"/>
      <c r="M5" s="127"/>
      <c r="N5" s="127"/>
      <c r="O5" s="109"/>
      <c r="P5" s="119"/>
      <c r="Q5" s="120"/>
      <c r="R5" s="119"/>
      <c r="S5" s="120"/>
      <c r="T5" s="119"/>
      <c r="U5" s="124"/>
      <c r="V5" s="119"/>
      <c r="W5" s="120"/>
    </row>
    <row r="6" spans="1:23" ht="15.75" customHeight="1" x14ac:dyDescent="0.25">
      <c r="A6" s="33"/>
      <c r="B6" s="113"/>
      <c r="C6" s="116"/>
      <c r="D6" s="116"/>
      <c r="E6" s="129"/>
      <c r="F6" s="129"/>
      <c r="G6" s="129"/>
      <c r="H6" s="128"/>
      <c r="I6" s="113"/>
      <c r="J6" s="129"/>
      <c r="K6" s="129"/>
      <c r="L6" s="129"/>
      <c r="M6" s="128"/>
      <c r="N6" s="128"/>
      <c r="O6" s="110"/>
      <c r="P6" s="37" t="s">
        <v>18</v>
      </c>
      <c r="Q6" s="38" t="s">
        <v>19</v>
      </c>
      <c r="R6" s="37" t="s">
        <v>18</v>
      </c>
      <c r="S6" s="38" t="s">
        <v>19</v>
      </c>
      <c r="T6" s="37" t="s">
        <v>18</v>
      </c>
      <c r="U6" s="39" t="s">
        <v>19</v>
      </c>
      <c r="V6" s="37" t="s">
        <v>18</v>
      </c>
      <c r="W6" s="38" t="s">
        <v>19</v>
      </c>
    </row>
    <row r="7" spans="1:23" ht="54.75" customHeight="1" x14ac:dyDescent="0.25">
      <c r="A7" s="33"/>
      <c r="B7" s="133" t="s">
        <v>149</v>
      </c>
      <c r="C7" s="134" t="s">
        <v>150</v>
      </c>
      <c r="D7" s="134" t="s">
        <v>151</v>
      </c>
      <c r="E7" s="102" t="s">
        <v>152</v>
      </c>
      <c r="F7" s="136" t="s">
        <v>159</v>
      </c>
      <c r="G7" s="102" t="s">
        <v>24</v>
      </c>
      <c r="H7" s="134" t="s">
        <v>25</v>
      </c>
      <c r="I7" s="151" t="s">
        <v>328</v>
      </c>
      <c r="J7" s="151">
        <v>0.88</v>
      </c>
      <c r="K7" s="151">
        <v>0.9</v>
      </c>
      <c r="L7" s="151">
        <v>0.93</v>
      </c>
      <c r="M7" s="151">
        <v>0.95</v>
      </c>
      <c r="N7" s="151">
        <v>0.95</v>
      </c>
      <c r="O7" s="40" t="s">
        <v>153</v>
      </c>
      <c r="P7" s="102" t="s">
        <v>154</v>
      </c>
      <c r="Q7" s="102"/>
      <c r="R7" s="102" t="s">
        <v>155</v>
      </c>
      <c r="S7" s="102" t="s">
        <v>156</v>
      </c>
      <c r="T7" s="102" t="s">
        <v>157</v>
      </c>
      <c r="U7" s="102" t="s">
        <v>156</v>
      </c>
      <c r="V7" s="102" t="s">
        <v>158</v>
      </c>
      <c r="W7" s="102" t="s">
        <v>156</v>
      </c>
    </row>
    <row r="8" spans="1:23" ht="52.5" customHeight="1" x14ac:dyDescent="0.25">
      <c r="A8" s="33"/>
      <c r="B8" s="115"/>
      <c r="C8" s="115"/>
      <c r="D8" s="115"/>
      <c r="E8" s="115"/>
      <c r="F8" s="139"/>
      <c r="G8" s="147"/>
      <c r="H8" s="149"/>
      <c r="I8" s="152"/>
      <c r="J8" s="152">
        <v>0.9</v>
      </c>
      <c r="K8" s="152">
        <v>0.9</v>
      </c>
      <c r="L8" s="152">
        <v>0.95</v>
      </c>
      <c r="M8" s="152">
        <v>1</v>
      </c>
      <c r="N8" s="152">
        <v>1</v>
      </c>
      <c r="O8" s="102" t="s">
        <v>160</v>
      </c>
      <c r="P8" s="115"/>
      <c r="Q8" s="115"/>
      <c r="R8" s="115"/>
      <c r="S8" s="115"/>
      <c r="T8" s="115"/>
      <c r="U8" s="115"/>
      <c r="V8" s="115"/>
      <c r="W8" s="115"/>
    </row>
    <row r="9" spans="1:23" ht="68.25" customHeight="1" x14ac:dyDescent="0.25">
      <c r="A9" s="33"/>
      <c r="B9" s="115"/>
      <c r="C9" s="115"/>
      <c r="D9" s="115"/>
      <c r="E9" s="103"/>
      <c r="F9" s="41" t="s">
        <v>161</v>
      </c>
      <c r="G9" s="148"/>
      <c r="H9" s="150"/>
      <c r="I9" s="152"/>
      <c r="J9" s="152">
        <v>2</v>
      </c>
      <c r="K9" s="152">
        <v>2</v>
      </c>
      <c r="L9" s="152">
        <v>3</v>
      </c>
      <c r="M9" s="152">
        <v>3</v>
      </c>
      <c r="N9" s="152">
        <f>J9+K9+L9+M9</f>
        <v>10</v>
      </c>
      <c r="O9" s="103"/>
      <c r="P9" s="115"/>
      <c r="Q9" s="115"/>
      <c r="R9" s="115"/>
      <c r="S9" s="115"/>
      <c r="T9" s="115"/>
      <c r="U9" s="115"/>
      <c r="V9" s="115"/>
      <c r="W9" s="115"/>
    </row>
    <row r="10" spans="1:23" ht="76.5" customHeight="1" x14ac:dyDescent="0.25">
      <c r="A10" s="33"/>
      <c r="B10" s="115"/>
      <c r="C10" s="115"/>
      <c r="D10" s="115"/>
      <c r="E10" s="28" t="s">
        <v>162</v>
      </c>
      <c r="F10" s="28" t="s">
        <v>163</v>
      </c>
      <c r="G10" s="28" t="s">
        <v>164</v>
      </c>
      <c r="H10" s="28" t="s">
        <v>165</v>
      </c>
      <c r="I10" s="153"/>
      <c r="J10" s="153">
        <f t="shared" ref="J10:K10" si="0">I10+2</f>
        <v>2</v>
      </c>
      <c r="K10" s="153">
        <f t="shared" si="0"/>
        <v>4</v>
      </c>
      <c r="L10" s="153">
        <f t="shared" ref="L10:M10" si="1">K10+1</f>
        <v>5</v>
      </c>
      <c r="M10" s="153">
        <f t="shared" si="1"/>
        <v>6</v>
      </c>
      <c r="N10" s="153">
        <f t="shared" ref="N10:N11" si="2">M10</f>
        <v>6</v>
      </c>
      <c r="O10" s="40" t="s">
        <v>166</v>
      </c>
      <c r="P10" s="103"/>
      <c r="Q10" s="103"/>
      <c r="R10" s="103"/>
      <c r="S10" s="103"/>
      <c r="T10" s="103"/>
      <c r="U10" s="103"/>
      <c r="V10" s="103"/>
      <c r="W10" s="103"/>
    </row>
    <row r="11" spans="1:23" ht="123.95" customHeight="1" x14ac:dyDescent="0.25">
      <c r="A11" s="33"/>
      <c r="B11" s="115"/>
      <c r="C11" s="115"/>
      <c r="D11" s="103"/>
      <c r="E11" s="40" t="s">
        <v>167</v>
      </c>
      <c r="F11" s="28" t="s">
        <v>168</v>
      </c>
      <c r="G11" s="28" t="s">
        <v>169</v>
      </c>
      <c r="H11" s="40" t="s">
        <v>170</v>
      </c>
      <c r="I11" s="41">
        <v>0</v>
      </c>
      <c r="J11" s="30">
        <v>0.8</v>
      </c>
      <c r="K11" s="30">
        <f>J11+4%</f>
        <v>0.84000000000000008</v>
      </c>
      <c r="L11" s="30">
        <f t="shared" ref="L11:M11" si="3">K11+3%</f>
        <v>0.87000000000000011</v>
      </c>
      <c r="M11" s="30">
        <f t="shared" si="3"/>
        <v>0.90000000000000013</v>
      </c>
      <c r="N11" s="30">
        <f t="shared" si="2"/>
        <v>0.90000000000000013</v>
      </c>
      <c r="O11" s="40" t="s">
        <v>171</v>
      </c>
      <c r="P11" s="42" t="s">
        <v>172</v>
      </c>
      <c r="Q11" s="42"/>
      <c r="R11" s="42" t="s">
        <v>173</v>
      </c>
      <c r="S11" s="42" t="s">
        <v>156</v>
      </c>
      <c r="T11" s="42" t="s">
        <v>174</v>
      </c>
      <c r="U11" s="42" t="s">
        <v>156</v>
      </c>
      <c r="V11" s="42" t="s">
        <v>175</v>
      </c>
      <c r="W11" s="42" t="s">
        <v>156</v>
      </c>
    </row>
    <row r="12" spans="1:23" ht="101.45" customHeight="1" x14ac:dyDescent="0.25">
      <c r="A12" s="33"/>
      <c r="B12" s="115"/>
      <c r="C12" s="115"/>
      <c r="D12" s="134" t="s">
        <v>176</v>
      </c>
      <c r="E12" s="102" t="s">
        <v>177</v>
      </c>
      <c r="F12" s="28" t="s">
        <v>178</v>
      </c>
      <c r="G12" s="43" t="s">
        <v>179</v>
      </c>
      <c r="H12" s="42" t="s">
        <v>180</v>
      </c>
      <c r="I12" s="41">
        <v>1</v>
      </c>
      <c r="J12" s="41">
        <v>4</v>
      </c>
      <c r="K12" s="41">
        <v>6</v>
      </c>
      <c r="L12" s="41">
        <v>8</v>
      </c>
      <c r="M12" s="41">
        <v>10</v>
      </c>
      <c r="N12" s="41">
        <f>SUM(J12:M12)</f>
        <v>28</v>
      </c>
      <c r="O12" s="102" t="s">
        <v>181</v>
      </c>
      <c r="P12" s="141">
        <v>0</v>
      </c>
      <c r="Q12" s="141">
        <v>0</v>
      </c>
      <c r="R12" s="141">
        <v>0</v>
      </c>
      <c r="S12" s="141">
        <v>0</v>
      </c>
      <c r="T12" s="141">
        <v>0</v>
      </c>
      <c r="U12" s="141">
        <v>0</v>
      </c>
      <c r="V12" s="141">
        <v>0</v>
      </c>
      <c r="W12" s="141">
        <v>0</v>
      </c>
    </row>
    <row r="13" spans="1:23" ht="119.25" customHeight="1" x14ac:dyDescent="0.25">
      <c r="A13" s="33"/>
      <c r="B13" s="103"/>
      <c r="C13" s="103"/>
      <c r="D13" s="103"/>
      <c r="E13" s="103"/>
      <c r="F13" s="28" t="s">
        <v>182</v>
      </c>
      <c r="G13" s="28" t="s">
        <v>24</v>
      </c>
      <c r="H13" s="44" t="s">
        <v>329</v>
      </c>
      <c r="I13" s="41">
        <v>3</v>
      </c>
      <c r="J13" s="45">
        <v>5</v>
      </c>
      <c r="K13" s="45">
        <v>7</v>
      </c>
      <c r="L13" s="45">
        <v>8</v>
      </c>
      <c r="M13" s="45">
        <v>10</v>
      </c>
      <c r="N13" s="45">
        <f>+J13+K13+L13+M13</f>
        <v>30</v>
      </c>
      <c r="O13" s="103"/>
      <c r="P13" s="103"/>
      <c r="Q13" s="103"/>
      <c r="R13" s="103"/>
      <c r="S13" s="103"/>
      <c r="T13" s="103"/>
      <c r="U13" s="103"/>
      <c r="V13" s="103"/>
      <c r="W13" s="103"/>
    </row>
    <row r="14" spans="1:23" ht="73.5" customHeight="1" x14ac:dyDescent="0.25">
      <c r="A14" s="33"/>
      <c r="B14" s="133" t="s">
        <v>183</v>
      </c>
      <c r="C14" s="135"/>
      <c r="D14" s="44" t="s">
        <v>184</v>
      </c>
      <c r="E14" s="40" t="s">
        <v>185</v>
      </c>
      <c r="F14" s="28" t="s">
        <v>186</v>
      </c>
      <c r="G14" s="28" t="s">
        <v>187</v>
      </c>
      <c r="H14" s="40" t="s">
        <v>188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f t="shared" ref="N14" si="4">M14</f>
        <v>0</v>
      </c>
      <c r="O14" s="44" t="s">
        <v>189</v>
      </c>
      <c r="P14" s="41"/>
      <c r="Q14" s="41"/>
      <c r="R14" s="41"/>
      <c r="S14" s="41"/>
      <c r="T14" s="41"/>
      <c r="U14" s="41"/>
      <c r="V14" s="41"/>
      <c r="W14" s="41"/>
    </row>
    <row r="15" spans="1:23" ht="62.45" customHeight="1" x14ac:dyDescent="0.25">
      <c r="A15" s="33"/>
      <c r="B15" s="115"/>
      <c r="C15" s="115"/>
      <c r="D15" s="134" t="s">
        <v>190</v>
      </c>
      <c r="E15" s="136" t="s">
        <v>191</v>
      </c>
      <c r="F15" s="136" t="s">
        <v>192</v>
      </c>
      <c r="G15" s="28" t="s">
        <v>193</v>
      </c>
      <c r="H15" s="41" t="s">
        <v>194</v>
      </c>
      <c r="I15" s="41">
        <v>1</v>
      </c>
      <c r="J15" s="41">
        <v>2</v>
      </c>
      <c r="K15" s="41">
        <v>3</v>
      </c>
      <c r="L15" s="41">
        <v>2</v>
      </c>
      <c r="M15" s="41">
        <v>3</v>
      </c>
      <c r="N15" s="41">
        <f t="shared" ref="N15:N17" si="5">SUM(J15:M15)</f>
        <v>10</v>
      </c>
      <c r="O15" s="46"/>
      <c r="P15" s="41"/>
      <c r="Q15" s="41"/>
      <c r="R15" s="41"/>
      <c r="S15" s="41"/>
      <c r="T15" s="41"/>
      <c r="U15" s="41"/>
      <c r="V15" s="41"/>
      <c r="W15" s="41"/>
    </row>
    <row r="16" spans="1:23" ht="42.6" customHeight="1" x14ac:dyDescent="0.25">
      <c r="A16" s="33"/>
      <c r="B16" s="115"/>
      <c r="C16" s="115"/>
      <c r="D16" s="115"/>
      <c r="E16" s="115"/>
      <c r="F16" s="142"/>
      <c r="G16" s="28" t="s">
        <v>195</v>
      </c>
      <c r="H16" s="41" t="s">
        <v>196</v>
      </c>
      <c r="I16" s="41">
        <v>0</v>
      </c>
      <c r="J16" s="41">
        <v>6</v>
      </c>
      <c r="K16" s="41">
        <v>6</v>
      </c>
      <c r="L16" s="41">
        <v>8</v>
      </c>
      <c r="M16" s="41">
        <v>8</v>
      </c>
      <c r="N16" s="41">
        <f t="shared" si="5"/>
        <v>28</v>
      </c>
      <c r="O16" s="47"/>
      <c r="P16" s="41"/>
      <c r="Q16" s="41"/>
      <c r="R16" s="41"/>
      <c r="S16" s="41"/>
      <c r="T16" s="41"/>
      <c r="U16" s="41"/>
      <c r="V16" s="41"/>
      <c r="W16" s="41"/>
    </row>
    <row r="17" spans="1:23" ht="68.25" customHeight="1" x14ac:dyDescent="0.25">
      <c r="A17" s="33"/>
      <c r="B17" s="115"/>
      <c r="C17" s="115"/>
      <c r="D17" s="115"/>
      <c r="E17" s="115"/>
      <c r="F17" s="48" t="s">
        <v>197</v>
      </c>
      <c r="G17" s="28" t="s">
        <v>198</v>
      </c>
      <c r="H17" s="41" t="s">
        <v>199</v>
      </c>
      <c r="I17" s="41">
        <v>3</v>
      </c>
      <c r="J17" s="41">
        <v>4</v>
      </c>
      <c r="K17" s="41">
        <v>4</v>
      </c>
      <c r="L17" s="41">
        <v>6</v>
      </c>
      <c r="M17" s="41">
        <v>6</v>
      </c>
      <c r="N17" s="41">
        <f t="shared" si="5"/>
        <v>20</v>
      </c>
      <c r="O17" s="47"/>
      <c r="P17" s="41"/>
      <c r="Q17" s="41"/>
      <c r="R17" s="41"/>
      <c r="S17" s="41"/>
      <c r="T17" s="41"/>
      <c r="U17" s="41"/>
      <c r="V17" s="41"/>
      <c r="W17" s="41"/>
    </row>
    <row r="18" spans="1:23" ht="68.099999999999994" customHeight="1" x14ac:dyDescent="0.25">
      <c r="A18" s="33"/>
      <c r="B18" s="115"/>
      <c r="C18" s="115"/>
      <c r="D18" s="115"/>
      <c r="E18" s="103"/>
      <c r="F18" s="48" t="s">
        <v>200</v>
      </c>
      <c r="G18" s="41" t="s">
        <v>201</v>
      </c>
      <c r="H18" s="28" t="s">
        <v>202</v>
      </c>
      <c r="I18" s="41">
        <v>1</v>
      </c>
      <c r="J18" s="41">
        <v>1</v>
      </c>
      <c r="K18" s="41">
        <v>1</v>
      </c>
      <c r="L18" s="41">
        <v>1</v>
      </c>
      <c r="M18" s="41">
        <v>1</v>
      </c>
      <c r="N18" s="41">
        <v>4</v>
      </c>
      <c r="O18" s="49"/>
      <c r="P18" s="41"/>
      <c r="Q18" s="41"/>
      <c r="R18" s="41"/>
      <c r="S18" s="41"/>
      <c r="T18" s="41"/>
      <c r="U18" s="41"/>
      <c r="V18" s="41"/>
      <c r="W18" s="41"/>
    </row>
    <row r="19" spans="1:23" ht="137.25" customHeight="1" x14ac:dyDescent="0.25">
      <c r="A19" s="33"/>
      <c r="B19" s="115"/>
      <c r="C19" s="115"/>
      <c r="D19" s="103"/>
      <c r="E19" s="28" t="s">
        <v>203</v>
      </c>
      <c r="F19" s="28" t="s">
        <v>204</v>
      </c>
      <c r="G19" s="28" t="s">
        <v>205</v>
      </c>
      <c r="H19" s="1" t="s">
        <v>330</v>
      </c>
      <c r="I19" s="29">
        <v>0.7</v>
      </c>
      <c r="J19" s="30">
        <v>0.75</v>
      </c>
      <c r="K19" s="30">
        <v>0.77</v>
      </c>
      <c r="L19" s="30">
        <v>0.8</v>
      </c>
      <c r="M19" s="30">
        <v>0.85</v>
      </c>
      <c r="N19" s="30">
        <f>M19</f>
        <v>0.85</v>
      </c>
      <c r="O19" s="44" t="s">
        <v>206</v>
      </c>
      <c r="P19" s="50" t="s">
        <v>207</v>
      </c>
      <c r="Q19" s="50" t="s">
        <v>156</v>
      </c>
      <c r="R19" s="50" t="s">
        <v>208</v>
      </c>
      <c r="S19" s="50" t="s">
        <v>156</v>
      </c>
      <c r="T19" s="50" t="s">
        <v>209</v>
      </c>
      <c r="U19" s="50" t="s">
        <v>156</v>
      </c>
      <c r="V19" s="50" t="s">
        <v>210</v>
      </c>
      <c r="W19" s="41"/>
    </row>
    <row r="20" spans="1:23" ht="108.75" customHeight="1" x14ac:dyDescent="0.25">
      <c r="A20" s="33"/>
      <c r="B20" s="115"/>
      <c r="C20" s="115"/>
      <c r="D20" s="134" t="s">
        <v>211</v>
      </c>
      <c r="E20" s="102" t="s">
        <v>212</v>
      </c>
      <c r="F20" s="28" t="s">
        <v>213</v>
      </c>
      <c r="G20" s="28" t="s">
        <v>214</v>
      </c>
      <c r="H20" s="40" t="s">
        <v>215</v>
      </c>
      <c r="I20" s="44">
        <v>0</v>
      </c>
      <c r="J20" s="51">
        <v>1</v>
      </c>
      <c r="K20" s="44">
        <v>1</v>
      </c>
      <c r="L20" s="44">
        <v>0</v>
      </c>
      <c r="M20" s="41">
        <v>0</v>
      </c>
      <c r="N20" s="41">
        <f t="shared" ref="N20:N21" si="6">SUM(J20:M20)</f>
        <v>2</v>
      </c>
      <c r="O20" s="102" t="s">
        <v>216</v>
      </c>
      <c r="P20" s="102" t="s">
        <v>217</v>
      </c>
      <c r="Q20" s="102" t="s">
        <v>28</v>
      </c>
      <c r="R20" s="102" t="s">
        <v>218</v>
      </c>
      <c r="S20" s="102" t="s">
        <v>30</v>
      </c>
      <c r="T20" s="102" t="s">
        <v>219</v>
      </c>
      <c r="U20" s="102" t="s">
        <v>32</v>
      </c>
      <c r="V20" s="102" t="s">
        <v>220</v>
      </c>
      <c r="W20" s="102" t="s">
        <v>34</v>
      </c>
    </row>
    <row r="21" spans="1:23" ht="121.5" customHeight="1" x14ac:dyDescent="0.25">
      <c r="A21" s="33"/>
      <c r="B21" s="115"/>
      <c r="C21" s="115"/>
      <c r="D21" s="115"/>
      <c r="E21" s="103"/>
      <c r="F21" s="28" t="s">
        <v>221</v>
      </c>
      <c r="G21" s="28" t="s">
        <v>24</v>
      </c>
      <c r="H21" s="44" t="s">
        <v>25</v>
      </c>
      <c r="I21" s="41">
        <v>3</v>
      </c>
      <c r="J21" s="41">
        <v>0</v>
      </c>
      <c r="K21" s="41">
        <v>0</v>
      </c>
      <c r="L21" s="41">
        <v>1</v>
      </c>
      <c r="M21" s="41">
        <v>0</v>
      </c>
      <c r="N21" s="41">
        <f t="shared" si="6"/>
        <v>1</v>
      </c>
      <c r="O21" s="115"/>
      <c r="P21" s="115"/>
      <c r="Q21" s="115"/>
      <c r="R21" s="115"/>
      <c r="S21" s="115"/>
      <c r="T21" s="115"/>
      <c r="U21" s="115"/>
      <c r="V21" s="115"/>
      <c r="W21" s="115"/>
    </row>
    <row r="22" spans="1:23" ht="81" customHeight="1" thickBot="1" x14ac:dyDescent="0.3">
      <c r="A22" s="33"/>
      <c r="B22" s="115"/>
      <c r="C22" s="115"/>
      <c r="D22" s="115"/>
      <c r="E22" s="102" t="s">
        <v>222</v>
      </c>
      <c r="F22" s="52" t="s">
        <v>223</v>
      </c>
      <c r="G22" s="28" t="s">
        <v>224</v>
      </c>
      <c r="H22" s="44" t="s">
        <v>25</v>
      </c>
      <c r="I22" s="53">
        <v>0</v>
      </c>
      <c r="J22" s="30">
        <v>0.5</v>
      </c>
      <c r="K22" s="30">
        <v>0.6</v>
      </c>
      <c r="L22" s="30">
        <v>0.7</v>
      </c>
      <c r="M22" s="30">
        <v>0.8</v>
      </c>
      <c r="N22" s="30">
        <f>M22</f>
        <v>0.8</v>
      </c>
      <c r="O22" s="115"/>
      <c r="P22" s="115"/>
      <c r="Q22" s="115"/>
      <c r="R22" s="115"/>
      <c r="S22" s="115"/>
      <c r="T22" s="115"/>
      <c r="U22" s="115"/>
      <c r="V22" s="115"/>
      <c r="W22" s="115"/>
    </row>
    <row r="23" spans="1:23" ht="56.1" customHeight="1" thickBot="1" x14ac:dyDescent="0.3">
      <c r="A23" s="33"/>
      <c r="B23" s="115"/>
      <c r="C23" s="115"/>
      <c r="D23" s="115"/>
      <c r="E23" s="115"/>
      <c r="F23" s="54" t="s">
        <v>225</v>
      </c>
      <c r="G23" s="55" t="s">
        <v>226</v>
      </c>
      <c r="H23" s="56" t="s">
        <v>227</v>
      </c>
      <c r="I23" s="57">
        <v>0</v>
      </c>
      <c r="J23" s="58">
        <v>0</v>
      </c>
      <c r="K23" s="59">
        <v>2</v>
      </c>
      <c r="L23" s="59">
        <v>3</v>
      </c>
      <c r="M23" s="59">
        <v>3</v>
      </c>
      <c r="N23" s="59">
        <f>J23+K23+L23+M23</f>
        <v>8</v>
      </c>
      <c r="O23" s="115"/>
      <c r="P23" s="115"/>
      <c r="Q23" s="115"/>
      <c r="R23" s="115"/>
      <c r="S23" s="115"/>
      <c r="T23" s="115"/>
      <c r="U23" s="115"/>
      <c r="V23" s="115"/>
      <c r="W23" s="115"/>
    </row>
    <row r="24" spans="1:23" ht="56.1" customHeight="1" x14ac:dyDescent="0.25">
      <c r="A24" s="33"/>
      <c r="B24" s="115"/>
      <c r="C24" s="115"/>
      <c r="D24" s="115"/>
      <c r="E24" s="115"/>
      <c r="F24" s="60" t="s">
        <v>228</v>
      </c>
      <c r="G24" s="28" t="s">
        <v>224</v>
      </c>
      <c r="H24" s="44" t="s">
        <v>25</v>
      </c>
      <c r="I24" s="61">
        <v>0.7</v>
      </c>
      <c r="J24" s="30">
        <v>0.9</v>
      </c>
      <c r="K24" s="30">
        <v>0.92</v>
      </c>
      <c r="L24" s="30">
        <v>0.94</v>
      </c>
      <c r="M24" s="30">
        <v>0.96</v>
      </c>
      <c r="N24" s="30">
        <f t="shared" ref="N24:N25" si="7">M24</f>
        <v>0.96</v>
      </c>
      <c r="O24" s="115"/>
      <c r="P24" s="115"/>
      <c r="Q24" s="115"/>
      <c r="R24" s="115"/>
      <c r="S24" s="115"/>
      <c r="T24" s="115"/>
      <c r="U24" s="115"/>
      <c r="V24" s="115"/>
      <c r="W24" s="115"/>
    </row>
    <row r="25" spans="1:23" ht="56.1" customHeight="1" x14ac:dyDescent="0.25">
      <c r="A25" s="33"/>
      <c r="B25" s="115"/>
      <c r="C25" s="115"/>
      <c r="D25" s="115"/>
      <c r="E25" s="103"/>
      <c r="F25" s="62" t="s">
        <v>229</v>
      </c>
      <c r="G25" s="63" t="s">
        <v>230</v>
      </c>
      <c r="H25" s="63" t="s">
        <v>231</v>
      </c>
      <c r="I25" s="64">
        <v>0</v>
      </c>
      <c r="J25" s="30">
        <v>0.3</v>
      </c>
      <c r="K25" s="30">
        <v>0.5</v>
      </c>
      <c r="L25" s="30">
        <v>0.6</v>
      </c>
      <c r="M25" s="30">
        <v>0.8</v>
      </c>
      <c r="N25" s="30">
        <f t="shared" si="7"/>
        <v>0.8</v>
      </c>
      <c r="O25" s="115"/>
      <c r="P25" s="115"/>
      <c r="Q25" s="115"/>
      <c r="R25" s="115"/>
      <c r="S25" s="115"/>
      <c r="T25" s="115"/>
      <c r="U25" s="115"/>
      <c r="V25" s="115"/>
      <c r="W25" s="115"/>
    </row>
    <row r="26" spans="1:23" ht="69.599999999999994" customHeight="1" x14ac:dyDescent="0.25">
      <c r="A26" s="33"/>
      <c r="B26" s="115"/>
      <c r="C26" s="115"/>
      <c r="D26" s="103"/>
      <c r="E26" s="40" t="s">
        <v>232</v>
      </c>
      <c r="F26" s="41" t="s">
        <v>233</v>
      </c>
      <c r="G26" s="28" t="s">
        <v>224</v>
      </c>
      <c r="H26" s="44" t="s">
        <v>25</v>
      </c>
      <c r="I26" s="64">
        <v>0.9</v>
      </c>
      <c r="J26" s="30">
        <v>0.9</v>
      </c>
      <c r="K26" s="30">
        <v>0.92</v>
      </c>
      <c r="L26" s="30">
        <v>0.94</v>
      </c>
      <c r="M26" s="30">
        <v>0.96</v>
      </c>
      <c r="N26" s="30">
        <v>0.96</v>
      </c>
      <c r="O26" s="103"/>
      <c r="P26" s="103"/>
      <c r="Q26" s="103"/>
      <c r="R26" s="103"/>
      <c r="S26" s="103"/>
      <c r="T26" s="103"/>
      <c r="U26" s="103"/>
      <c r="V26" s="103"/>
      <c r="W26" s="103"/>
    </row>
    <row r="27" spans="1:23" ht="87.75" customHeight="1" x14ac:dyDescent="0.25">
      <c r="A27" s="33"/>
      <c r="B27" s="115"/>
      <c r="C27" s="115"/>
      <c r="D27" s="44" t="s">
        <v>234</v>
      </c>
      <c r="E27" s="40" t="s">
        <v>235</v>
      </c>
      <c r="F27" s="32" t="s">
        <v>236</v>
      </c>
      <c r="G27" s="32" t="s">
        <v>237</v>
      </c>
      <c r="H27" s="41" t="s">
        <v>238</v>
      </c>
      <c r="I27" s="30">
        <v>0.4</v>
      </c>
      <c r="J27" s="30">
        <v>0.6</v>
      </c>
      <c r="K27" s="30">
        <v>0.7</v>
      </c>
      <c r="L27" s="30">
        <v>0.8</v>
      </c>
      <c r="M27" s="30">
        <v>0.9</v>
      </c>
      <c r="N27" s="30">
        <v>0.9</v>
      </c>
      <c r="O27" s="44" t="s">
        <v>239</v>
      </c>
      <c r="P27" s="41"/>
      <c r="Q27" s="41"/>
      <c r="R27" s="41"/>
      <c r="S27" s="41"/>
      <c r="T27" s="41"/>
      <c r="U27" s="41"/>
      <c r="V27" s="41"/>
      <c r="W27" s="41"/>
    </row>
    <row r="28" spans="1:23" ht="81" customHeight="1" x14ac:dyDescent="0.25">
      <c r="A28" s="2"/>
      <c r="B28" s="115"/>
      <c r="C28" s="115"/>
      <c r="D28" s="134" t="s">
        <v>240</v>
      </c>
      <c r="E28" s="102" t="s">
        <v>241</v>
      </c>
      <c r="F28" s="28" t="s">
        <v>242</v>
      </c>
      <c r="G28" s="28" t="s">
        <v>243</v>
      </c>
      <c r="H28" s="28" t="s">
        <v>244</v>
      </c>
      <c r="I28" s="41">
        <v>0</v>
      </c>
      <c r="J28" s="41">
        <v>0</v>
      </c>
      <c r="K28" s="41">
        <v>0</v>
      </c>
      <c r="L28" s="41">
        <v>1</v>
      </c>
      <c r="M28" s="41">
        <v>0</v>
      </c>
      <c r="N28" s="41">
        <f>SUM(J28:M28)</f>
        <v>1</v>
      </c>
      <c r="O28" s="130" t="s">
        <v>245</v>
      </c>
      <c r="P28" s="102" t="s">
        <v>246</v>
      </c>
      <c r="Q28" s="102" t="s">
        <v>247</v>
      </c>
      <c r="R28" s="102" t="s">
        <v>248</v>
      </c>
      <c r="S28" s="102" t="s">
        <v>249</v>
      </c>
      <c r="T28" s="102" t="s">
        <v>250</v>
      </c>
      <c r="U28" s="102" t="s">
        <v>251</v>
      </c>
      <c r="V28" s="102" t="s">
        <v>252</v>
      </c>
      <c r="W28" s="102" t="s">
        <v>253</v>
      </c>
    </row>
    <row r="29" spans="1:23" ht="45" customHeight="1" x14ac:dyDescent="0.25">
      <c r="A29" s="3"/>
      <c r="B29" s="115"/>
      <c r="C29" s="115"/>
      <c r="D29" s="115"/>
      <c r="E29" s="103"/>
      <c r="F29" s="28" t="s">
        <v>254</v>
      </c>
      <c r="G29" s="41" t="s">
        <v>255</v>
      </c>
      <c r="H29" s="41" t="s">
        <v>256</v>
      </c>
      <c r="I29" s="41">
        <v>0</v>
      </c>
      <c r="J29" s="65">
        <v>2</v>
      </c>
      <c r="K29" s="40"/>
      <c r="L29" s="40"/>
      <c r="M29" s="41"/>
      <c r="N29" s="41">
        <f>+J29</f>
        <v>2</v>
      </c>
      <c r="O29" s="103"/>
      <c r="P29" s="115"/>
      <c r="Q29" s="115"/>
      <c r="R29" s="115"/>
      <c r="S29" s="115"/>
      <c r="T29" s="115"/>
      <c r="U29" s="115"/>
      <c r="V29" s="115"/>
      <c r="W29" s="115"/>
    </row>
    <row r="30" spans="1:23" ht="48.95" customHeight="1" x14ac:dyDescent="0.25">
      <c r="A30" s="33"/>
      <c r="B30" s="115"/>
      <c r="C30" s="115"/>
      <c r="D30" s="115"/>
      <c r="E30" s="137" t="s">
        <v>257</v>
      </c>
      <c r="F30" s="136" t="s">
        <v>258</v>
      </c>
      <c r="G30" s="102" t="s">
        <v>332</v>
      </c>
      <c r="H30" s="102" t="s">
        <v>331</v>
      </c>
      <c r="I30" s="154">
        <v>0</v>
      </c>
      <c r="J30" s="151">
        <v>0.2</v>
      </c>
      <c r="K30" s="151">
        <v>0.4</v>
      </c>
      <c r="L30" s="151">
        <v>0.6</v>
      </c>
      <c r="M30" s="151">
        <v>0.8</v>
      </c>
      <c r="N30" s="151">
        <f>+M30</f>
        <v>0.8</v>
      </c>
      <c r="O30" s="66" t="s">
        <v>259</v>
      </c>
      <c r="P30" s="103"/>
      <c r="Q30" s="103"/>
      <c r="R30" s="103"/>
      <c r="S30" s="103"/>
      <c r="T30" s="103"/>
      <c r="U30" s="103"/>
      <c r="V30" s="103"/>
      <c r="W30" s="103"/>
    </row>
    <row r="31" spans="1:23" ht="48.95" customHeight="1" x14ac:dyDescent="0.25">
      <c r="A31" s="33"/>
      <c r="B31" s="115"/>
      <c r="C31" s="115"/>
      <c r="D31" s="115"/>
      <c r="E31" s="103"/>
      <c r="F31" s="103"/>
      <c r="G31" s="148"/>
      <c r="H31" s="148"/>
      <c r="I31" s="155"/>
      <c r="J31" s="153"/>
      <c r="K31" s="153"/>
      <c r="L31" s="153"/>
      <c r="M31" s="153"/>
      <c r="N31" s="153"/>
      <c r="O31" s="66"/>
      <c r="P31" s="67"/>
      <c r="Q31" s="67"/>
      <c r="R31" s="67"/>
      <c r="S31" s="67"/>
      <c r="T31" s="67"/>
      <c r="U31" s="67"/>
      <c r="V31" s="67"/>
      <c r="W31" s="67"/>
    </row>
    <row r="32" spans="1:23" ht="68.099999999999994" customHeight="1" x14ac:dyDescent="0.25">
      <c r="A32" s="33"/>
      <c r="B32" s="115"/>
      <c r="C32" s="115"/>
      <c r="D32" s="115"/>
      <c r="E32" s="136" t="s">
        <v>260</v>
      </c>
      <c r="F32" s="28" t="s">
        <v>261</v>
      </c>
      <c r="G32" s="102" t="s">
        <v>332</v>
      </c>
      <c r="H32" s="102" t="s">
        <v>331</v>
      </c>
      <c r="I32" s="134">
        <v>0</v>
      </c>
      <c r="J32" s="151">
        <v>0.2</v>
      </c>
      <c r="K32" s="151">
        <v>0.4</v>
      </c>
      <c r="L32" s="151">
        <v>0.6</v>
      </c>
      <c r="M32" s="151">
        <v>0.8</v>
      </c>
      <c r="N32" s="151">
        <f>+M32</f>
        <v>0.8</v>
      </c>
      <c r="O32" s="66"/>
      <c r="P32" s="67"/>
      <c r="Q32" s="67"/>
      <c r="R32" s="67"/>
      <c r="S32" s="67"/>
      <c r="T32" s="67"/>
      <c r="U32" s="67"/>
      <c r="V32" s="67"/>
      <c r="W32" s="67"/>
    </row>
    <row r="33" spans="1:23" ht="68.099999999999994" customHeight="1" x14ac:dyDescent="0.25">
      <c r="A33" s="33"/>
      <c r="B33" s="115"/>
      <c r="C33" s="115"/>
      <c r="D33" s="115"/>
      <c r="E33" s="115"/>
      <c r="F33" s="28" t="s">
        <v>262</v>
      </c>
      <c r="G33" s="148"/>
      <c r="H33" s="148"/>
      <c r="I33" s="150"/>
      <c r="J33" s="153"/>
      <c r="K33" s="153"/>
      <c r="L33" s="153"/>
      <c r="M33" s="153"/>
      <c r="N33" s="153"/>
      <c r="O33" s="132" t="s">
        <v>263</v>
      </c>
      <c r="P33" s="131" t="s">
        <v>264</v>
      </c>
      <c r="Q33" s="131" t="s">
        <v>156</v>
      </c>
      <c r="R33" s="131" t="s">
        <v>265</v>
      </c>
      <c r="S33" s="131" t="s">
        <v>156</v>
      </c>
      <c r="T33" s="131" t="s">
        <v>266</v>
      </c>
      <c r="U33" s="131" t="s">
        <v>156</v>
      </c>
      <c r="V33" s="131" t="s">
        <v>267</v>
      </c>
      <c r="W33" s="131" t="s">
        <v>156</v>
      </c>
    </row>
    <row r="34" spans="1:23" ht="98.1" customHeight="1" x14ac:dyDescent="0.25">
      <c r="A34" s="33"/>
      <c r="B34" s="115"/>
      <c r="C34" s="115"/>
      <c r="D34" s="115"/>
      <c r="E34" s="103"/>
      <c r="F34" s="68" t="s">
        <v>268</v>
      </c>
      <c r="G34" s="69" t="s">
        <v>113</v>
      </c>
      <c r="H34" s="69" t="s">
        <v>333</v>
      </c>
      <c r="I34" s="70">
        <v>0</v>
      </c>
      <c r="J34" s="30">
        <v>0.6</v>
      </c>
      <c r="K34" s="30">
        <v>0.7</v>
      </c>
      <c r="L34" s="30">
        <v>0.8</v>
      </c>
      <c r="M34" s="30">
        <v>1</v>
      </c>
      <c r="N34" s="30">
        <f t="shared" ref="N34:N36" si="8">M34</f>
        <v>1</v>
      </c>
      <c r="O34" s="115"/>
      <c r="P34" s="115"/>
      <c r="Q34" s="115"/>
      <c r="R34" s="115"/>
      <c r="S34" s="115"/>
      <c r="T34" s="115"/>
      <c r="U34" s="115"/>
      <c r="V34" s="115"/>
      <c r="W34" s="115"/>
    </row>
    <row r="35" spans="1:23" ht="84.95" customHeight="1" x14ac:dyDescent="0.25">
      <c r="A35" s="33"/>
      <c r="B35" s="115"/>
      <c r="C35" s="115"/>
      <c r="D35" s="115"/>
      <c r="E35" s="28" t="s">
        <v>269</v>
      </c>
      <c r="F35" s="28" t="s">
        <v>270</v>
      </c>
      <c r="G35" s="31" t="s">
        <v>271</v>
      </c>
      <c r="H35" s="44" t="s">
        <v>231</v>
      </c>
      <c r="I35" s="44">
        <v>0</v>
      </c>
      <c r="J35" s="71">
        <v>2</v>
      </c>
      <c r="K35" s="71">
        <v>2</v>
      </c>
      <c r="L35" s="71">
        <v>2</v>
      </c>
      <c r="M35" s="71">
        <v>2</v>
      </c>
      <c r="N35" s="71">
        <v>2</v>
      </c>
      <c r="O35" s="115"/>
      <c r="P35" s="115"/>
      <c r="Q35" s="115"/>
      <c r="R35" s="115"/>
      <c r="S35" s="115"/>
      <c r="T35" s="115"/>
      <c r="U35" s="115"/>
      <c r="V35" s="115"/>
      <c r="W35" s="115"/>
    </row>
    <row r="36" spans="1:23" ht="96" customHeight="1" x14ac:dyDescent="0.25">
      <c r="A36" s="33"/>
      <c r="B36" s="115"/>
      <c r="C36" s="115"/>
      <c r="D36" s="115"/>
      <c r="E36" s="41" t="s">
        <v>272</v>
      </c>
      <c r="F36" s="41" t="s">
        <v>273</v>
      </c>
      <c r="G36" s="41" t="s">
        <v>274</v>
      </c>
      <c r="H36" s="44" t="s">
        <v>231</v>
      </c>
      <c r="I36" s="64">
        <v>0.75</v>
      </c>
      <c r="J36" s="64">
        <v>0.75</v>
      </c>
      <c r="K36" s="64">
        <v>0.8</v>
      </c>
      <c r="L36" s="64">
        <v>0.8</v>
      </c>
      <c r="M36" s="64">
        <v>0.8</v>
      </c>
      <c r="N36" s="64">
        <f t="shared" si="8"/>
        <v>0.8</v>
      </c>
      <c r="O36" s="115"/>
      <c r="P36" s="115"/>
      <c r="Q36" s="115"/>
      <c r="R36" s="115"/>
      <c r="S36" s="115"/>
      <c r="T36" s="115"/>
      <c r="U36" s="115"/>
      <c r="V36" s="115"/>
      <c r="W36" s="115"/>
    </row>
    <row r="37" spans="1:23" ht="82.5" customHeight="1" x14ac:dyDescent="0.25">
      <c r="A37" s="33"/>
      <c r="B37" s="115"/>
      <c r="C37" s="115"/>
      <c r="D37" s="103"/>
      <c r="E37" s="41" t="s">
        <v>269</v>
      </c>
      <c r="F37" s="41" t="s">
        <v>270</v>
      </c>
      <c r="G37" s="41" t="s">
        <v>271</v>
      </c>
      <c r="H37" s="44" t="s">
        <v>231</v>
      </c>
      <c r="I37" s="44">
        <v>0</v>
      </c>
      <c r="J37" s="71">
        <v>2</v>
      </c>
      <c r="K37" s="71">
        <v>2</v>
      </c>
      <c r="L37" s="71">
        <v>2</v>
      </c>
      <c r="M37" s="71">
        <v>2</v>
      </c>
      <c r="N37" s="71">
        <v>2</v>
      </c>
      <c r="O37" s="103"/>
      <c r="P37" s="103"/>
      <c r="Q37" s="103"/>
      <c r="R37" s="103"/>
      <c r="S37" s="103"/>
      <c r="T37" s="103"/>
      <c r="U37" s="103"/>
      <c r="V37" s="103"/>
      <c r="W37" s="103"/>
    </row>
    <row r="38" spans="1:23" ht="59.25" customHeight="1" x14ac:dyDescent="0.25">
      <c r="A38" s="33"/>
      <c r="B38" s="115"/>
      <c r="C38" s="115"/>
      <c r="D38" s="134" t="s">
        <v>275</v>
      </c>
      <c r="E38" s="140" t="s">
        <v>276</v>
      </c>
      <c r="F38" s="134" t="s">
        <v>334</v>
      </c>
      <c r="G38" s="134" t="s">
        <v>336</v>
      </c>
      <c r="H38" s="134" t="s">
        <v>335</v>
      </c>
      <c r="I38" s="134">
        <v>2</v>
      </c>
      <c r="J38" s="154">
        <v>3</v>
      </c>
      <c r="K38" s="154">
        <v>4</v>
      </c>
      <c r="L38" s="154">
        <v>4</v>
      </c>
      <c r="M38" s="154">
        <v>5</v>
      </c>
      <c r="N38" s="154">
        <f>SUM(J38:M38)</f>
        <v>16</v>
      </c>
      <c r="O38" s="102" t="s">
        <v>277</v>
      </c>
      <c r="P38" s="102" t="s">
        <v>154</v>
      </c>
      <c r="Q38" s="102">
        <v>0</v>
      </c>
      <c r="R38" s="102" t="s">
        <v>155</v>
      </c>
      <c r="S38" s="102">
        <v>0</v>
      </c>
      <c r="T38" s="102" t="s">
        <v>157</v>
      </c>
      <c r="U38" s="102">
        <v>0</v>
      </c>
      <c r="V38" s="102" t="s">
        <v>158</v>
      </c>
      <c r="W38" s="102">
        <v>0</v>
      </c>
    </row>
    <row r="39" spans="1:23" ht="59.25" customHeight="1" x14ac:dyDescent="0.25">
      <c r="A39" s="33"/>
      <c r="B39" s="103"/>
      <c r="C39" s="103"/>
      <c r="D39" s="103"/>
      <c r="E39" s="103"/>
      <c r="F39" s="150"/>
      <c r="G39" s="150"/>
      <c r="H39" s="150"/>
      <c r="I39" s="150"/>
      <c r="J39" s="155"/>
      <c r="K39" s="155">
        <v>0.05</v>
      </c>
      <c r="L39" s="155">
        <v>0.5</v>
      </c>
      <c r="M39" s="155">
        <v>0</v>
      </c>
      <c r="N39" s="155">
        <v>1</v>
      </c>
      <c r="O39" s="103"/>
      <c r="P39" s="103"/>
      <c r="Q39" s="103"/>
      <c r="R39" s="103"/>
      <c r="S39" s="103"/>
      <c r="T39" s="103"/>
      <c r="U39" s="103"/>
      <c r="V39" s="103"/>
      <c r="W39" s="103"/>
    </row>
    <row r="40" spans="1:23" ht="12.75" customHeight="1" x14ac:dyDescent="0.25">
      <c r="A40" s="33"/>
      <c r="B40" s="34"/>
      <c r="C40" s="34"/>
      <c r="D40" s="33"/>
      <c r="E40" s="35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1:23" ht="12.75" customHeight="1" x14ac:dyDescent="0.25">
      <c r="A41" s="33"/>
      <c r="B41" s="34"/>
      <c r="C41" s="34"/>
      <c r="D41" s="33"/>
      <c r="E41" s="35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1:23" ht="12.75" customHeight="1" x14ac:dyDescent="0.25">
      <c r="A42" s="33"/>
      <c r="B42" s="34"/>
      <c r="C42" s="34"/>
      <c r="D42" s="33"/>
      <c r="E42" s="35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</row>
    <row r="43" spans="1:23" ht="12.75" customHeight="1" x14ac:dyDescent="0.25">
      <c r="A43" s="33"/>
      <c r="B43" s="34"/>
      <c r="C43" s="34"/>
      <c r="D43" s="33"/>
      <c r="E43" s="35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</row>
    <row r="44" spans="1:23" ht="12.75" customHeight="1" x14ac:dyDescent="0.25">
      <c r="A44" s="33"/>
      <c r="B44" s="34"/>
      <c r="C44" s="34"/>
      <c r="D44" s="33"/>
      <c r="E44" s="35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</row>
    <row r="45" spans="1:23" ht="12.75" customHeight="1" x14ac:dyDescent="0.25">
      <c r="A45" s="33"/>
      <c r="B45" s="34"/>
      <c r="C45" s="34"/>
      <c r="D45" s="33"/>
      <c r="E45" s="35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</row>
    <row r="46" spans="1:23" ht="12.75" customHeight="1" x14ac:dyDescent="0.25">
      <c r="A46" s="33"/>
      <c r="B46" s="34"/>
      <c r="C46" s="34"/>
      <c r="D46" s="33"/>
      <c r="E46" s="35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</row>
    <row r="47" spans="1:23" ht="12.75" customHeight="1" x14ac:dyDescent="0.25">
      <c r="A47" s="33"/>
      <c r="B47" s="34"/>
      <c r="C47" s="34"/>
      <c r="D47" s="33"/>
      <c r="E47" s="35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</row>
    <row r="48" spans="1:23" ht="12.75" customHeight="1" x14ac:dyDescent="0.25">
      <c r="A48" s="33"/>
      <c r="B48" s="34"/>
      <c r="C48" s="34"/>
      <c r="D48" s="33"/>
      <c r="E48" s="35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</row>
    <row r="49" spans="1:23" ht="12.75" customHeight="1" x14ac:dyDescent="0.25">
      <c r="A49" s="33"/>
      <c r="B49" s="34"/>
      <c r="C49" s="34"/>
      <c r="D49" s="33"/>
      <c r="E49" s="35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</row>
    <row r="50" spans="1:23" ht="12.75" customHeight="1" x14ac:dyDescent="0.25">
      <c r="A50" s="33"/>
      <c r="B50" s="34"/>
      <c r="C50" s="34"/>
      <c r="D50" s="33"/>
      <c r="E50" s="35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</row>
    <row r="51" spans="1:23" ht="12.75" customHeight="1" x14ac:dyDescent="0.25">
      <c r="A51" s="33"/>
      <c r="B51" s="34"/>
      <c r="C51" s="34"/>
      <c r="D51" s="33"/>
      <c r="E51" s="35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</row>
    <row r="52" spans="1:23" ht="12.75" customHeight="1" x14ac:dyDescent="0.25">
      <c r="A52" s="33"/>
      <c r="B52" s="34"/>
      <c r="C52" s="34"/>
      <c r="D52" s="33"/>
      <c r="E52" s="35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</row>
    <row r="53" spans="1:23" ht="12.75" customHeight="1" x14ac:dyDescent="0.25">
      <c r="A53" s="33"/>
      <c r="B53" s="34"/>
      <c r="C53" s="34"/>
      <c r="D53" s="33"/>
      <c r="E53" s="35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</row>
    <row r="54" spans="1:23" ht="12.75" customHeight="1" x14ac:dyDescent="0.25">
      <c r="A54" s="33"/>
      <c r="B54" s="34"/>
      <c r="C54" s="34"/>
      <c r="D54" s="33"/>
      <c r="E54" s="35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</row>
    <row r="55" spans="1:23" ht="12.75" customHeight="1" x14ac:dyDescent="0.25">
      <c r="A55" s="33"/>
      <c r="B55" s="34"/>
      <c r="C55" s="34"/>
      <c r="D55" s="33"/>
      <c r="E55" s="35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</row>
    <row r="56" spans="1:23" ht="12.75" customHeight="1" x14ac:dyDescent="0.25">
      <c r="A56" s="33"/>
      <c r="B56" s="34"/>
      <c r="C56" s="34"/>
      <c r="D56" s="33"/>
      <c r="E56" s="35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</row>
    <row r="57" spans="1:23" ht="12.75" customHeight="1" x14ac:dyDescent="0.25">
      <c r="A57" s="33"/>
      <c r="B57" s="34"/>
      <c r="C57" s="34"/>
      <c r="D57" s="33"/>
      <c r="E57" s="35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</row>
    <row r="58" spans="1:23" ht="12.75" customHeight="1" x14ac:dyDescent="0.25">
      <c r="A58" s="33"/>
      <c r="B58" s="34"/>
      <c r="C58" s="34"/>
      <c r="D58" s="33"/>
      <c r="E58" s="35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</row>
    <row r="59" spans="1:23" ht="12.75" customHeight="1" x14ac:dyDescent="0.25">
      <c r="A59" s="33"/>
      <c r="B59" s="34"/>
      <c r="C59" s="34"/>
      <c r="D59" s="33"/>
      <c r="E59" s="35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</row>
    <row r="60" spans="1:23" ht="12.75" customHeight="1" x14ac:dyDescent="0.25">
      <c r="A60" s="33"/>
      <c r="B60" s="34"/>
      <c r="C60" s="34"/>
      <c r="D60" s="33"/>
      <c r="E60" s="35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</row>
    <row r="61" spans="1:23" ht="12.75" customHeight="1" x14ac:dyDescent="0.25">
      <c r="A61" s="33"/>
      <c r="B61" s="34"/>
      <c r="C61" s="34"/>
      <c r="D61" s="33"/>
      <c r="E61" s="35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</row>
    <row r="62" spans="1:23" ht="12.75" customHeight="1" x14ac:dyDescent="0.25">
      <c r="A62" s="33"/>
      <c r="B62" s="34"/>
      <c r="C62" s="34"/>
      <c r="D62" s="33"/>
      <c r="E62" s="35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</row>
    <row r="63" spans="1:23" ht="12.75" customHeight="1" x14ac:dyDescent="0.25">
      <c r="A63" s="33"/>
      <c r="B63" s="34"/>
      <c r="C63" s="34"/>
      <c r="D63" s="33"/>
      <c r="E63" s="35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</row>
    <row r="64" spans="1:23" ht="12.75" customHeight="1" x14ac:dyDescent="0.25">
      <c r="A64" s="33"/>
      <c r="B64" s="34"/>
      <c r="C64" s="34"/>
      <c r="D64" s="33"/>
      <c r="E64" s="35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</row>
    <row r="65" spans="1:23" ht="12.75" customHeight="1" x14ac:dyDescent="0.25">
      <c r="A65" s="33"/>
      <c r="B65" s="34"/>
      <c r="C65" s="34"/>
      <c r="D65" s="33"/>
      <c r="E65" s="35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</row>
    <row r="66" spans="1:23" ht="12.75" customHeight="1" x14ac:dyDescent="0.25">
      <c r="A66" s="33"/>
      <c r="B66" s="34"/>
      <c r="C66" s="34"/>
      <c r="D66" s="33"/>
      <c r="E66" s="35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</row>
    <row r="67" spans="1:23" ht="12.75" customHeight="1" x14ac:dyDescent="0.25">
      <c r="A67" s="33"/>
      <c r="B67" s="34"/>
      <c r="C67" s="34"/>
      <c r="D67" s="33"/>
      <c r="E67" s="35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</row>
    <row r="68" spans="1:23" ht="12.75" customHeight="1" x14ac:dyDescent="0.25">
      <c r="A68" s="33"/>
      <c r="B68" s="34"/>
      <c r="C68" s="34"/>
      <c r="D68" s="33"/>
      <c r="E68" s="35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</row>
    <row r="69" spans="1:23" ht="12.75" customHeight="1" x14ac:dyDescent="0.25">
      <c r="A69" s="33"/>
      <c r="B69" s="34"/>
      <c r="C69" s="34"/>
      <c r="D69" s="33"/>
      <c r="E69" s="35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</row>
    <row r="70" spans="1:23" ht="12.75" customHeight="1" x14ac:dyDescent="0.25">
      <c r="A70" s="33"/>
      <c r="B70" s="34"/>
      <c r="C70" s="34"/>
      <c r="D70" s="33"/>
      <c r="E70" s="35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</row>
    <row r="71" spans="1:23" ht="12.75" customHeight="1" x14ac:dyDescent="0.25">
      <c r="A71" s="33"/>
      <c r="B71" s="34"/>
      <c r="C71" s="34"/>
      <c r="D71" s="33"/>
      <c r="E71" s="35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</row>
    <row r="72" spans="1:23" ht="12.75" customHeight="1" x14ac:dyDescent="0.25">
      <c r="A72" s="33"/>
      <c r="B72" s="34"/>
      <c r="C72" s="34"/>
      <c r="D72" s="33"/>
      <c r="E72" s="35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</row>
    <row r="73" spans="1:23" ht="12.75" customHeight="1" x14ac:dyDescent="0.25">
      <c r="A73" s="33"/>
      <c r="B73" s="34"/>
      <c r="C73" s="34"/>
      <c r="D73" s="33"/>
      <c r="E73" s="35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</row>
    <row r="74" spans="1:23" ht="12.75" customHeight="1" x14ac:dyDescent="0.25">
      <c r="A74" s="33"/>
      <c r="B74" s="34"/>
      <c r="C74" s="34"/>
      <c r="D74" s="33"/>
      <c r="E74" s="35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</row>
    <row r="75" spans="1:23" ht="12.75" customHeight="1" x14ac:dyDescent="0.25">
      <c r="A75" s="33"/>
      <c r="B75" s="34"/>
      <c r="C75" s="34"/>
      <c r="D75" s="33"/>
      <c r="E75" s="35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</row>
    <row r="76" spans="1:23" ht="12.75" customHeight="1" x14ac:dyDescent="0.25">
      <c r="A76" s="33"/>
      <c r="B76" s="34"/>
      <c r="C76" s="34"/>
      <c r="D76" s="33"/>
      <c r="E76" s="35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</row>
    <row r="77" spans="1:23" ht="12.75" customHeight="1" x14ac:dyDescent="0.25">
      <c r="A77" s="33"/>
      <c r="B77" s="34"/>
      <c r="C77" s="34"/>
      <c r="D77" s="33"/>
      <c r="E77" s="35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</row>
    <row r="78" spans="1:23" ht="12.75" customHeight="1" x14ac:dyDescent="0.25">
      <c r="A78" s="33"/>
      <c r="B78" s="34"/>
      <c r="C78" s="34"/>
      <c r="D78" s="33"/>
      <c r="E78" s="35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</row>
    <row r="79" spans="1:23" ht="12.75" customHeight="1" x14ac:dyDescent="0.25">
      <c r="A79" s="33"/>
      <c r="B79" s="34"/>
      <c r="C79" s="34"/>
      <c r="D79" s="33"/>
      <c r="E79" s="35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</row>
    <row r="80" spans="1:23" ht="12.75" customHeight="1" x14ac:dyDescent="0.25">
      <c r="A80" s="33"/>
      <c r="B80" s="34"/>
      <c r="C80" s="34"/>
      <c r="D80" s="33"/>
      <c r="E80" s="35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</row>
    <row r="81" spans="1:23" ht="12.75" customHeight="1" x14ac:dyDescent="0.25">
      <c r="A81" s="33"/>
      <c r="B81" s="34"/>
      <c r="C81" s="34"/>
      <c r="D81" s="33"/>
      <c r="E81" s="35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</row>
    <row r="82" spans="1:23" ht="12.75" customHeight="1" x14ac:dyDescent="0.25">
      <c r="A82" s="33"/>
      <c r="B82" s="34"/>
      <c r="C82" s="34"/>
      <c r="D82" s="33"/>
      <c r="E82" s="35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</row>
    <row r="83" spans="1:23" ht="12.75" customHeight="1" x14ac:dyDescent="0.25">
      <c r="A83" s="33"/>
      <c r="B83" s="34"/>
      <c r="C83" s="34"/>
      <c r="D83" s="33"/>
      <c r="E83" s="35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</row>
    <row r="84" spans="1:23" ht="12.75" customHeight="1" x14ac:dyDescent="0.25">
      <c r="A84" s="33"/>
      <c r="B84" s="34"/>
      <c r="C84" s="34"/>
      <c r="D84" s="33"/>
      <c r="E84" s="35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</row>
    <row r="85" spans="1:23" ht="12.75" customHeight="1" x14ac:dyDescent="0.25">
      <c r="A85" s="33"/>
      <c r="B85" s="34"/>
      <c r="C85" s="34"/>
      <c r="D85" s="33"/>
      <c r="E85" s="35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</row>
    <row r="86" spans="1:23" ht="12.75" customHeight="1" x14ac:dyDescent="0.25">
      <c r="A86" s="33"/>
      <c r="B86" s="34"/>
      <c r="C86" s="34"/>
      <c r="D86" s="33"/>
      <c r="E86" s="35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</row>
    <row r="87" spans="1:23" ht="12.75" customHeight="1" x14ac:dyDescent="0.25">
      <c r="A87" s="33"/>
      <c r="B87" s="34"/>
      <c r="C87" s="34"/>
      <c r="D87" s="33"/>
      <c r="E87" s="35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</row>
    <row r="88" spans="1:23" ht="12.75" customHeight="1" x14ac:dyDescent="0.25">
      <c r="A88" s="33"/>
      <c r="B88" s="34"/>
      <c r="C88" s="34"/>
      <c r="D88" s="33"/>
      <c r="E88" s="35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</row>
    <row r="89" spans="1:23" ht="12.75" customHeight="1" x14ac:dyDescent="0.25">
      <c r="A89" s="33"/>
      <c r="B89" s="34"/>
      <c r="C89" s="34"/>
      <c r="D89" s="33"/>
      <c r="E89" s="35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</row>
    <row r="90" spans="1:23" ht="12.75" customHeight="1" x14ac:dyDescent="0.25">
      <c r="A90" s="33"/>
      <c r="B90" s="34"/>
      <c r="C90" s="34"/>
      <c r="D90" s="33"/>
      <c r="E90" s="35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</row>
    <row r="91" spans="1:23" ht="12.75" customHeight="1" x14ac:dyDescent="0.25">
      <c r="A91" s="33"/>
      <c r="B91" s="34"/>
      <c r="C91" s="34"/>
      <c r="D91" s="33"/>
      <c r="E91" s="35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</row>
    <row r="92" spans="1:23" ht="12.75" customHeight="1" x14ac:dyDescent="0.25">
      <c r="A92" s="33"/>
      <c r="B92" s="34"/>
      <c r="C92" s="34"/>
      <c r="D92" s="33"/>
      <c r="E92" s="35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</row>
    <row r="93" spans="1:23" ht="12.75" customHeight="1" x14ac:dyDescent="0.25">
      <c r="A93" s="33"/>
      <c r="B93" s="34"/>
      <c r="C93" s="34"/>
      <c r="D93" s="33"/>
      <c r="E93" s="35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</row>
    <row r="94" spans="1:23" ht="12.75" customHeight="1" x14ac:dyDescent="0.25">
      <c r="A94" s="33"/>
      <c r="B94" s="34"/>
      <c r="C94" s="34"/>
      <c r="D94" s="33"/>
      <c r="E94" s="35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</row>
    <row r="95" spans="1:23" ht="12.75" customHeight="1" x14ac:dyDescent="0.25">
      <c r="A95" s="33"/>
      <c r="B95" s="34"/>
      <c r="C95" s="34"/>
      <c r="D95" s="33"/>
      <c r="E95" s="35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</row>
    <row r="96" spans="1:23" ht="12.75" customHeight="1" x14ac:dyDescent="0.25">
      <c r="A96" s="33"/>
      <c r="B96" s="34"/>
      <c r="C96" s="34"/>
      <c r="D96" s="33"/>
      <c r="E96" s="35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</row>
    <row r="97" spans="1:23" ht="12.75" customHeight="1" x14ac:dyDescent="0.25">
      <c r="A97" s="33"/>
      <c r="B97" s="34"/>
      <c r="C97" s="34"/>
      <c r="D97" s="33"/>
      <c r="E97" s="35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</row>
    <row r="98" spans="1:23" ht="12.75" customHeight="1" x14ac:dyDescent="0.25">
      <c r="A98" s="33"/>
      <c r="B98" s="34"/>
      <c r="C98" s="34"/>
      <c r="D98" s="33"/>
      <c r="E98" s="35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</row>
    <row r="99" spans="1:23" ht="12.75" customHeight="1" x14ac:dyDescent="0.25">
      <c r="A99" s="33"/>
      <c r="B99" s="34"/>
      <c r="C99" s="34"/>
      <c r="D99" s="33"/>
      <c r="E99" s="35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</row>
    <row r="100" spans="1:23" ht="12.75" customHeight="1" x14ac:dyDescent="0.25">
      <c r="A100" s="33"/>
      <c r="B100" s="34"/>
      <c r="C100" s="34"/>
      <c r="D100" s="33"/>
      <c r="E100" s="35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</row>
    <row r="101" spans="1:23" ht="12.75" customHeight="1" x14ac:dyDescent="0.25">
      <c r="A101" s="33"/>
      <c r="B101" s="34"/>
      <c r="C101" s="34"/>
      <c r="D101" s="33"/>
      <c r="E101" s="35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</row>
    <row r="102" spans="1:23" ht="12.75" customHeight="1" x14ac:dyDescent="0.25">
      <c r="A102" s="33"/>
      <c r="B102" s="34"/>
      <c r="C102" s="34"/>
      <c r="D102" s="33"/>
      <c r="E102" s="35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</row>
    <row r="103" spans="1:23" ht="12.75" customHeight="1" x14ac:dyDescent="0.25">
      <c r="A103" s="33"/>
      <c r="B103" s="34"/>
      <c r="C103" s="34"/>
      <c r="D103" s="33"/>
      <c r="E103" s="35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</row>
    <row r="104" spans="1:23" ht="12.75" customHeight="1" x14ac:dyDescent="0.25">
      <c r="A104" s="33"/>
      <c r="B104" s="34"/>
      <c r="C104" s="34"/>
      <c r="D104" s="33"/>
      <c r="E104" s="35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</row>
    <row r="105" spans="1:23" ht="12.75" customHeight="1" x14ac:dyDescent="0.25">
      <c r="A105" s="33"/>
      <c r="B105" s="34"/>
      <c r="C105" s="34"/>
      <c r="D105" s="33"/>
      <c r="E105" s="35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</row>
    <row r="106" spans="1:23" ht="12.75" customHeight="1" x14ac:dyDescent="0.25">
      <c r="A106" s="33"/>
      <c r="B106" s="34"/>
      <c r="C106" s="34"/>
      <c r="D106" s="33"/>
      <c r="E106" s="35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</row>
    <row r="107" spans="1:23" ht="12.75" customHeight="1" x14ac:dyDescent="0.25">
      <c r="A107" s="33"/>
      <c r="B107" s="34"/>
      <c r="C107" s="34"/>
      <c r="D107" s="33"/>
      <c r="E107" s="35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</row>
    <row r="108" spans="1:23" ht="12.75" customHeight="1" x14ac:dyDescent="0.25">
      <c r="A108" s="33"/>
      <c r="B108" s="34"/>
      <c r="C108" s="34"/>
      <c r="D108" s="33"/>
      <c r="E108" s="35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</row>
    <row r="109" spans="1:23" ht="12.75" customHeight="1" x14ac:dyDescent="0.25">
      <c r="A109" s="33"/>
      <c r="B109" s="34"/>
      <c r="C109" s="34"/>
      <c r="D109" s="33"/>
      <c r="E109" s="35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</row>
    <row r="110" spans="1:23" ht="12.75" customHeight="1" x14ac:dyDescent="0.25">
      <c r="A110" s="33"/>
      <c r="B110" s="34"/>
      <c r="C110" s="34"/>
      <c r="D110" s="33"/>
      <c r="E110" s="35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</row>
    <row r="111" spans="1:23" ht="12.75" customHeight="1" x14ac:dyDescent="0.25">
      <c r="A111" s="33"/>
      <c r="B111" s="34"/>
      <c r="C111" s="34"/>
      <c r="D111" s="33"/>
      <c r="E111" s="35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</row>
    <row r="112" spans="1:23" ht="12.75" customHeight="1" x14ac:dyDescent="0.25">
      <c r="A112" s="33"/>
      <c r="B112" s="34"/>
      <c r="C112" s="34"/>
      <c r="D112" s="33"/>
      <c r="E112" s="35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</row>
    <row r="113" spans="1:23" ht="12.75" customHeight="1" x14ac:dyDescent="0.25">
      <c r="A113" s="33"/>
      <c r="B113" s="34"/>
      <c r="C113" s="34"/>
      <c r="D113" s="33"/>
      <c r="E113" s="35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</row>
    <row r="114" spans="1:23" ht="12.75" customHeight="1" x14ac:dyDescent="0.25">
      <c r="A114" s="33"/>
      <c r="B114" s="34"/>
      <c r="C114" s="34"/>
      <c r="D114" s="33"/>
      <c r="E114" s="35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</row>
    <row r="115" spans="1:23" ht="12.75" customHeight="1" x14ac:dyDescent="0.25">
      <c r="A115" s="33"/>
      <c r="B115" s="34"/>
      <c r="C115" s="34"/>
      <c r="D115" s="33"/>
      <c r="E115" s="35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</row>
    <row r="116" spans="1:23" ht="12.75" customHeight="1" x14ac:dyDescent="0.25">
      <c r="A116" s="33"/>
      <c r="B116" s="34"/>
      <c r="C116" s="34"/>
      <c r="D116" s="33"/>
      <c r="E116" s="35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</row>
    <row r="117" spans="1:23" ht="12.75" customHeight="1" x14ac:dyDescent="0.25">
      <c r="A117" s="33"/>
      <c r="B117" s="34"/>
      <c r="C117" s="34"/>
      <c r="D117" s="33"/>
      <c r="E117" s="35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</row>
    <row r="118" spans="1:23" ht="12.75" customHeight="1" x14ac:dyDescent="0.25">
      <c r="A118" s="33"/>
      <c r="B118" s="34"/>
      <c r="C118" s="34"/>
      <c r="D118" s="33"/>
      <c r="E118" s="35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</row>
    <row r="119" spans="1:23" ht="12.75" customHeight="1" x14ac:dyDescent="0.25">
      <c r="A119" s="33"/>
      <c r="B119" s="34"/>
      <c r="C119" s="34"/>
      <c r="D119" s="33"/>
      <c r="E119" s="35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</row>
    <row r="120" spans="1:23" ht="12.75" customHeight="1" x14ac:dyDescent="0.25">
      <c r="A120" s="33"/>
      <c r="B120" s="34"/>
      <c r="C120" s="34"/>
      <c r="D120" s="33"/>
      <c r="E120" s="35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</row>
    <row r="121" spans="1:23" ht="12.75" customHeight="1" x14ac:dyDescent="0.25">
      <c r="A121" s="33"/>
      <c r="B121" s="34"/>
      <c r="C121" s="34"/>
      <c r="D121" s="33"/>
      <c r="E121" s="35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</row>
    <row r="122" spans="1:23" ht="12.75" customHeight="1" x14ac:dyDescent="0.25">
      <c r="A122" s="33"/>
      <c r="B122" s="34"/>
      <c r="C122" s="34"/>
      <c r="D122" s="33"/>
      <c r="E122" s="35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</row>
    <row r="123" spans="1:23" ht="12.75" customHeight="1" x14ac:dyDescent="0.25">
      <c r="A123" s="33"/>
      <c r="B123" s="34"/>
      <c r="C123" s="34"/>
      <c r="D123" s="33"/>
      <c r="E123" s="35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</row>
    <row r="124" spans="1:23" ht="12.75" customHeight="1" x14ac:dyDescent="0.25">
      <c r="A124" s="33"/>
      <c r="B124" s="34"/>
      <c r="C124" s="34"/>
      <c r="D124" s="33"/>
      <c r="E124" s="35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</row>
    <row r="125" spans="1:23" ht="12.75" customHeight="1" x14ac:dyDescent="0.25">
      <c r="A125" s="33"/>
      <c r="B125" s="34"/>
      <c r="C125" s="34"/>
      <c r="D125" s="33"/>
      <c r="E125" s="35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</row>
    <row r="126" spans="1:23" ht="12.75" customHeight="1" x14ac:dyDescent="0.25">
      <c r="A126" s="33"/>
      <c r="B126" s="34"/>
      <c r="C126" s="34"/>
      <c r="D126" s="33"/>
      <c r="E126" s="35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</row>
    <row r="127" spans="1:23" ht="12.75" customHeight="1" x14ac:dyDescent="0.25">
      <c r="A127" s="33"/>
      <c r="B127" s="34"/>
      <c r="C127" s="34"/>
      <c r="D127" s="33"/>
      <c r="E127" s="35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</row>
    <row r="128" spans="1:23" ht="12.75" customHeight="1" x14ac:dyDescent="0.25">
      <c r="A128" s="33"/>
      <c r="B128" s="34"/>
      <c r="C128" s="34"/>
      <c r="D128" s="33"/>
      <c r="E128" s="35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</row>
    <row r="129" spans="1:23" ht="12.75" customHeight="1" x14ac:dyDescent="0.25">
      <c r="A129" s="33"/>
      <c r="B129" s="34"/>
      <c r="C129" s="34"/>
      <c r="D129" s="33"/>
      <c r="E129" s="35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</row>
    <row r="130" spans="1:23" ht="12.75" customHeight="1" x14ac:dyDescent="0.25">
      <c r="A130" s="33"/>
      <c r="B130" s="34"/>
      <c r="C130" s="34"/>
      <c r="D130" s="33"/>
      <c r="E130" s="35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</row>
    <row r="131" spans="1:23" ht="12.75" customHeight="1" x14ac:dyDescent="0.25">
      <c r="A131" s="33"/>
      <c r="B131" s="34"/>
      <c r="C131" s="34"/>
      <c r="D131" s="33"/>
      <c r="E131" s="35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</row>
    <row r="132" spans="1:23" ht="12.75" customHeight="1" x14ac:dyDescent="0.25">
      <c r="A132" s="33"/>
      <c r="B132" s="34"/>
      <c r="C132" s="34"/>
      <c r="D132" s="33"/>
      <c r="E132" s="35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</row>
    <row r="133" spans="1:23" ht="12.75" customHeight="1" x14ac:dyDescent="0.25">
      <c r="A133" s="33"/>
      <c r="B133" s="34"/>
      <c r="C133" s="34"/>
      <c r="D133" s="33"/>
      <c r="E133" s="35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</row>
    <row r="134" spans="1:23" ht="12.75" customHeight="1" x14ac:dyDescent="0.25">
      <c r="A134" s="33"/>
      <c r="B134" s="34"/>
      <c r="C134" s="34"/>
      <c r="D134" s="33"/>
      <c r="E134" s="35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</row>
    <row r="135" spans="1:23" ht="12.75" customHeight="1" x14ac:dyDescent="0.25">
      <c r="A135" s="33"/>
      <c r="B135" s="34"/>
      <c r="C135" s="34"/>
      <c r="D135" s="33"/>
      <c r="E135" s="35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</row>
    <row r="136" spans="1:23" ht="12.75" customHeight="1" x14ac:dyDescent="0.25">
      <c r="A136" s="33"/>
      <c r="B136" s="34"/>
      <c r="C136" s="34"/>
      <c r="D136" s="33"/>
      <c r="E136" s="35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</row>
    <row r="137" spans="1:23" ht="12.75" customHeight="1" x14ac:dyDescent="0.25">
      <c r="A137" s="33"/>
      <c r="B137" s="34"/>
      <c r="C137" s="34"/>
      <c r="D137" s="33"/>
      <c r="E137" s="35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</row>
    <row r="138" spans="1:23" ht="12.75" customHeight="1" x14ac:dyDescent="0.25">
      <c r="A138" s="33"/>
      <c r="B138" s="34"/>
      <c r="C138" s="34"/>
      <c r="D138" s="33"/>
      <c r="E138" s="35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</row>
    <row r="139" spans="1:23" ht="12.75" customHeight="1" x14ac:dyDescent="0.25">
      <c r="A139" s="33"/>
      <c r="B139" s="34"/>
      <c r="C139" s="34"/>
      <c r="D139" s="33"/>
      <c r="E139" s="35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</row>
    <row r="140" spans="1:23" ht="12.75" customHeight="1" x14ac:dyDescent="0.25">
      <c r="A140" s="33"/>
      <c r="B140" s="34"/>
      <c r="C140" s="34"/>
      <c r="D140" s="33"/>
      <c r="E140" s="35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</row>
    <row r="141" spans="1:23" ht="12.75" customHeight="1" x14ac:dyDescent="0.25">
      <c r="A141" s="33"/>
      <c r="B141" s="34"/>
      <c r="C141" s="34"/>
      <c r="D141" s="33"/>
      <c r="E141" s="35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</row>
    <row r="142" spans="1:23" ht="12.75" customHeight="1" x14ac:dyDescent="0.25">
      <c r="A142" s="33"/>
      <c r="B142" s="34"/>
      <c r="C142" s="34"/>
      <c r="D142" s="33"/>
      <c r="E142" s="35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</row>
    <row r="143" spans="1:23" ht="12.75" customHeight="1" x14ac:dyDescent="0.25">
      <c r="A143" s="33"/>
      <c r="B143" s="34"/>
      <c r="C143" s="34"/>
      <c r="D143" s="33"/>
      <c r="E143" s="35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</row>
    <row r="144" spans="1:23" ht="12.75" customHeight="1" x14ac:dyDescent="0.25">
      <c r="A144" s="33"/>
      <c r="B144" s="34"/>
      <c r="C144" s="34"/>
      <c r="D144" s="33"/>
      <c r="E144" s="35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</row>
    <row r="145" spans="1:23" ht="12.75" customHeight="1" x14ac:dyDescent="0.25">
      <c r="A145" s="33"/>
      <c r="B145" s="34"/>
      <c r="C145" s="34"/>
      <c r="D145" s="33"/>
      <c r="E145" s="35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</row>
    <row r="146" spans="1:23" ht="12.75" customHeight="1" x14ac:dyDescent="0.25">
      <c r="A146" s="33"/>
      <c r="B146" s="34"/>
      <c r="C146" s="34"/>
      <c r="D146" s="33"/>
      <c r="E146" s="35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</row>
    <row r="147" spans="1:23" ht="12.75" customHeight="1" x14ac:dyDescent="0.25">
      <c r="A147" s="33"/>
      <c r="B147" s="34"/>
      <c r="C147" s="34"/>
      <c r="D147" s="33"/>
      <c r="E147" s="35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</row>
    <row r="148" spans="1:23" ht="12.75" customHeight="1" x14ac:dyDescent="0.25">
      <c r="A148" s="33"/>
      <c r="B148" s="34"/>
      <c r="C148" s="34"/>
      <c r="D148" s="33"/>
      <c r="E148" s="35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</row>
    <row r="149" spans="1:23" ht="12.75" customHeight="1" x14ac:dyDescent="0.25">
      <c r="A149" s="33"/>
      <c r="B149" s="34"/>
      <c r="C149" s="34"/>
      <c r="D149" s="33"/>
      <c r="E149" s="35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</row>
    <row r="150" spans="1:23" ht="12.75" customHeight="1" x14ac:dyDescent="0.25">
      <c r="A150" s="33"/>
      <c r="B150" s="34"/>
      <c r="C150" s="34"/>
      <c r="D150" s="33"/>
      <c r="E150" s="35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</row>
    <row r="151" spans="1:23" ht="12.75" customHeight="1" x14ac:dyDescent="0.25">
      <c r="A151" s="33"/>
      <c r="B151" s="34"/>
      <c r="C151" s="34"/>
      <c r="D151" s="33"/>
      <c r="E151" s="35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</row>
    <row r="152" spans="1:23" ht="12.75" customHeight="1" x14ac:dyDescent="0.25">
      <c r="A152" s="33"/>
      <c r="B152" s="34"/>
      <c r="C152" s="34"/>
      <c r="D152" s="33"/>
      <c r="E152" s="35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</row>
    <row r="153" spans="1:23" ht="12.75" customHeight="1" x14ac:dyDescent="0.25">
      <c r="A153" s="33"/>
      <c r="B153" s="34"/>
      <c r="C153" s="34"/>
      <c r="D153" s="33"/>
      <c r="E153" s="35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</row>
    <row r="154" spans="1:23" ht="12.75" customHeight="1" x14ac:dyDescent="0.25">
      <c r="A154" s="33"/>
      <c r="B154" s="34"/>
      <c r="C154" s="34"/>
      <c r="D154" s="33"/>
      <c r="E154" s="35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</row>
    <row r="155" spans="1:23" ht="12.75" customHeight="1" x14ac:dyDescent="0.25">
      <c r="A155" s="33"/>
      <c r="B155" s="34"/>
      <c r="C155" s="34"/>
      <c r="D155" s="33"/>
      <c r="E155" s="35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</row>
    <row r="156" spans="1:23" ht="12.75" customHeight="1" x14ac:dyDescent="0.25">
      <c r="A156" s="33"/>
      <c r="B156" s="34"/>
      <c r="C156" s="34"/>
      <c r="D156" s="33"/>
      <c r="E156" s="35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</row>
    <row r="157" spans="1:23" ht="12.75" customHeight="1" x14ac:dyDescent="0.25">
      <c r="A157" s="33"/>
      <c r="B157" s="34"/>
      <c r="C157" s="34"/>
      <c r="D157" s="33"/>
      <c r="E157" s="35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</row>
    <row r="158" spans="1:23" ht="12.75" customHeight="1" x14ac:dyDescent="0.25">
      <c r="A158" s="33"/>
      <c r="B158" s="34"/>
      <c r="C158" s="34"/>
      <c r="D158" s="33"/>
      <c r="E158" s="35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</row>
    <row r="159" spans="1:23" ht="12.75" customHeight="1" x14ac:dyDescent="0.25">
      <c r="A159" s="33"/>
      <c r="B159" s="34"/>
      <c r="C159" s="34"/>
      <c r="D159" s="33"/>
      <c r="E159" s="35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</row>
    <row r="160" spans="1:23" ht="12.75" customHeight="1" x14ac:dyDescent="0.25">
      <c r="A160" s="33"/>
      <c r="B160" s="34"/>
      <c r="C160" s="34"/>
      <c r="D160" s="33"/>
      <c r="E160" s="35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</row>
    <row r="161" spans="1:23" ht="12.75" customHeight="1" x14ac:dyDescent="0.25">
      <c r="A161" s="33"/>
      <c r="B161" s="34"/>
      <c r="C161" s="34"/>
      <c r="D161" s="33"/>
      <c r="E161" s="35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</row>
    <row r="162" spans="1:23" ht="12.75" customHeight="1" x14ac:dyDescent="0.25">
      <c r="A162" s="33"/>
      <c r="B162" s="34"/>
      <c r="C162" s="34"/>
      <c r="D162" s="33"/>
      <c r="E162" s="35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</row>
    <row r="163" spans="1:23" ht="12.75" customHeight="1" x14ac:dyDescent="0.25">
      <c r="A163" s="33"/>
      <c r="B163" s="34"/>
      <c r="C163" s="34"/>
      <c r="D163" s="33"/>
      <c r="E163" s="35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</row>
    <row r="164" spans="1:23" ht="12.75" customHeight="1" x14ac:dyDescent="0.25">
      <c r="A164" s="33"/>
      <c r="B164" s="34"/>
      <c r="C164" s="34"/>
      <c r="D164" s="33"/>
      <c r="E164" s="35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</row>
    <row r="165" spans="1:23" ht="12.75" customHeight="1" x14ac:dyDescent="0.25">
      <c r="A165" s="33"/>
      <c r="B165" s="34"/>
      <c r="C165" s="34"/>
      <c r="D165" s="33"/>
      <c r="E165" s="35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</row>
    <row r="166" spans="1:23" ht="12.75" customHeight="1" x14ac:dyDescent="0.25">
      <c r="A166" s="33"/>
      <c r="B166" s="34"/>
      <c r="C166" s="34"/>
      <c r="D166" s="33"/>
      <c r="E166" s="35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</row>
    <row r="167" spans="1:23" ht="12.75" customHeight="1" x14ac:dyDescent="0.25">
      <c r="A167" s="33"/>
      <c r="B167" s="34"/>
      <c r="C167" s="34"/>
      <c r="D167" s="33"/>
      <c r="E167" s="35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</row>
    <row r="168" spans="1:23" ht="12.75" customHeight="1" x14ac:dyDescent="0.25">
      <c r="A168" s="33"/>
      <c r="B168" s="34"/>
      <c r="C168" s="34"/>
      <c r="D168" s="33"/>
      <c r="E168" s="35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</row>
    <row r="169" spans="1:23" ht="12.75" customHeight="1" x14ac:dyDescent="0.25">
      <c r="A169" s="33"/>
      <c r="B169" s="34"/>
      <c r="C169" s="34"/>
      <c r="D169" s="33"/>
      <c r="E169" s="35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</row>
    <row r="170" spans="1:23" ht="12.75" customHeight="1" x14ac:dyDescent="0.25">
      <c r="A170" s="33"/>
      <c r="B170" s="34"/>
      <c r="C170" s="34"/>
      <c r="D170" s="33"/>
      <c r="E170" s="35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</row>
    <row r="171" spans="1:23" ht="12.75" customHeight="1" x14ac:dyDescent="0.25">
      <c r="A171" s="33"/>
      <c r="B171" s="34"/>
      <c r="C171" s="34"/>
      <c r="D171" s="33"/>
      <c r="E171" s="35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</row>
    <row r="172" spans="1:23" ht="12.75" customHeight="1" x14ac:dyDescent="0.25">
      <c r="A172" s="33"/>
      <c r="B172" s="34"/>
      <c r="C172" s="34"/>
      <c r="D172" s="33"/>
      <c r="E172" s="35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</row>
    <row r="173" spans="1:23" ht="12.75" customHeight="1" x14ac:dyDescent="0.25">
      <c r="A173" s="33"/>
      <c r="B173" s="34"/>
      <c r="C173" s="34"/>
      <c r="D173" s="33"/>
      <c r="E173" s="35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</row>
    <row r="174" spans="1:23" ht="12.75" customHeight="1" x14ac:dyDescent="0.25">
      <c r="A174" s="33"/>
      <c r="B174" s="34"/>
      <c r="C174" s="34"/>
      <c r="D174" s="33"/>
      <c r="E174" s="35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</row>
    <row r="175" spans="1:23" ht="12.75" customHeight="1" x14ac:dyDescent="0.25">
      <c r="A175" s="33"/>
      <c r="B175" s="34"/>
      <c r="C175" s="34"/>
      <c r="D175" s="33"/>
      <c r="E175" s="35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</row>
    <row r="176" spans="1:23" ht="12.75" customHeight="1" x14ac:dyDescent="0.25">
      <c r="A176" s="33"/>
      <c r="B176" s="34"/>
      <c r="C176" s="34"/>
      <c r="D176" s="33"/>
      <c r="E176" s="35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</row>
    <row r="177" spans="1:23" ht="12.75" customHeight="1" x14ac:dyDescent="0.25">
      <c r="A177" s="33"/>
      <c r="B177" s="34"/>
      <c r="C177" s="34"/>
      <c r="D177" s="33"/>
      <c r="E177" s="35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</row>
    <row r="178" spans="1:23" ht="12.75" customHeight="1" x14ac:dyDescent="0.25">
      <c r="A178" s="33"/>
      <c r="B178" s="34"/>
      <c r="C178" s="34"/>
      <c r="D178" s="33"/>
      <c r="E178" s="35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</row>
    <row r="179" spans="1:23" ht="12.75" customHeight="1" x14ac:dyDescent="0.25">
      <c r="A179" s="33"/>
      <c r="B179" s="34"/>
      <c r="C179" s="34"/>
      <c r="D179" s="33"/>
      <c r="E179" s="35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</row>
    <row r="180" spans="1:23" ht="12.75" customHeight="1" x14ac:dyDescent="0.25">
      <c r="A180" s="33"/>
      <c r="B180" s="34"/>
      <c r="C180" s="34"/>
      <c r="D180" s="33"/>
      <c r="E180" s="35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</row>
    <row r="181" spans="1:23" ht="12.75" customHeight="1" x14ac:dyDescent="0.25">
      <c r="A181" s="33"/>
      <c r="B181" s="34"/>
      <c r="C181" s="34"/>
      <c r="D181" s="33"/>
      <c r="E181" s="35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</row>
    <row r="182" spans="1:23" ht="12.75" customHeight="1" x14ac:dyDescent="0.25">
      <c r="A182" s="33"/>
      <c r="B182" s="34"/>
      <c r="C182" s="34"/>
      <c r="D182" s="33"/>
      <c r="E182" s="35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</row>
    <row r="183" spans="1:23" ht="12.75" customHeight="1" x14ac:dyDescent="0.25">
      <c r="A183" s="33"/>
      <c r="B183" s="34"/>
      <c r="C183" s="34"/>
      <c r="D183" s="33"/>
      <c r="E183" s="35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</row>
    <row r="184" spans="1:23" ht="12.75" customHeight="1" x14ac:dyDescent="0.25">
      <c r="A184" s="33"/>
      <c r="B184" s="34"/>
      <c r="C184" s="34"/>
      <c r="D184" s="33"/>
      <c r="E184" s="35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</row>
    <row r="185" spans="1:23" ht="12.75" customHeight="1" x14ac:dyDescent="0.25">
      <c r="A185" s="33"/>
      <c r="B185" s="34"/>
      <c r="C185" s="34"/>
      <c r="D185" s="33"/>
      <c r="E185" s="35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</row>
    <row r="186" spans="1:23" ht="12.75" customHeight="1" x14ac:dyDescent="0.25">
      <c r="A186" s="33"/>
      <c r="B186" s="34"/>
      <c r="C186" s="34"/>
      <c r="D186" s="33"/>
      <c r="E186" s="35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</row>
    <row r="187" spans="1:23" ht="12.75" customHeight="1" x14ac:dyDescent="0.25">
      <c r="A187" s="33"/>
      <c r="B187" s="34"/>
      <c r="C187" s="34"/>
      <c r="D187" s="33"/>
      <c r="E187" s="35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</row>
    <row r="188" spans="1:23" ht="12.75" customHeight="1" x14ac:dyDescent="0.25">
      <c r="A188" s="33"/>
      <c r="B188" s="34"/>
      <c r="C188" s="34"/>
      <c r="D188" s="33"/>
      <c r="E188" s="35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</row>
    <row r="189" spans="1:23" ht="12.75" customHeight="1" x14ac:dyDescent="0.25">
      <c r="A189" s="33"/>
      <c r="B189" s="34"/>
      <c r="C189" s="34"/>
      <c r="D189" s="33"/>
      <c r="E189" s="35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</row>
    <row r="190" spans="1:23" ht="12.75" customHeight="1" x14ac:dyDescent="0.25">
      <c r="A190" s="33"/>
      <c r="B190" s="34"/>
      <c r="C190" s="34"/>
      <c r="D190" s="33"/>
      <c r="E190" s="35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</row>
    <row r="191" spans="1:23" ht="12.75" customHeight="1" x14ac:dyDescent="0.25">
      <c r="A191" s="33"/>
      <c r="B191" s="34"/>
      <c r="C191" s="34"/>
      <c r="D191" s="33"/>
      <c r="E191" s="35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</row>
    <row r="192" spans="1:23" ht="12.75" customHeight="1" x14ac:dyDescent="0.25">
      <c r="A192" s="33"/>
      <c r="B192" s="34"/>
      <c r="C192" s="34"/>
      <c r="D192" s="33"/>
      <c r="E192" s="35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</row>
    <row r="193" spans="1:23" ht="12.75" customHeight="1" x14ac:dyDescent="0.25">
      <c r="A193" s="33"/>
      <c r="B193" s="34"/>
      <c r="C193" s="34"/>
      <c r="D193" s="33"/>
      <c r="E193" s="35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</row>
    <row r="194" spans="1:23" ht="12.75" customHeight="1" x14ac:dyDescent="0.25">
      <c r="A194" s="33"/>
      <c r="B194" s="34"/>
      <c r="C194" s="34"/>
      <c r="D194" s="33"/>
      <c r="E194" s="35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</row>
    <row r="195" spans="1:23" ht="12.75" customHeight="1" x14ac:dyDescent="0.25">
      <c r="A195" s="33"/>
      <c r="B195" s="34"/>
      <c r="C195" s="34"/>
      <c r="D195" s="33"/>
      <c r="E195" s="35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</row>
    <row r="196" spans="1:23" ht="12.75" customHeight="1" x14ac:dyDescent="0.25">
      <c r="A196" s="33"/>
      <c r="B196" s="34"/>
      <c r="C196" s="34"/>
      <c r="D196" s="33"/>
      <c r="E196" s="35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</row>
    <row r="197" spans="1:23" ht="12.75" customHeight="1" x14ac:dyDescent="0.25">
      <c r="A197" s="33"/>
      <c r="B197" s="34"/>
      <c r="C197" s="34"/>
      <c r="D197" s="33"/>
      <c r="E197" s="35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</row>
    <row r="198" spans="1:23" ht="12.75" customHeight="1" x14ac:dyDescent="0.25">
      <c r="A198" s="33"/>
      <c r="B198" s="34"/>
      <c r="C198" s="34"/>
      <c r="D198" s="33"/>
      <c r="E198" s="35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</row>
    <row r="199" spans="1:23" ht="12.75" customHeight="1" x14ac:dyDescent="0.25">
      <c r="A199" s="33"/>
      <c r="B199" s="34"/>
      <c r="C199" s="34"/>
      <c r="D199" s="33"/>
      <c r="E199" s="35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</row>
    <row r="200" spans="1:23" ht="12.75" customHeight="1" x14ac:dyDescent="0.25">
      <c r="A200" s="33"/>
      <c r="B200" s="34"/>
      <c r="C200" s="34"/>
      <c r="D200" s="33"/>
      <c r="E200" s="35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</row>
    <row r="201" spans="1:23" ht="12.75" customHeight="1" x14ac:dyDescent="0.25">
      <c r="A201" s="33"/>
      <c r="B201" s="34"/>
      <c r="C201" s="34"/>
      <c r="D201" s="33"/>
      <c r="E201" s="35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</row>
    <row r="202" spans="1:23" ht="12.75" customHeight="1" x14ac:dyDescent="0.25">
      <c r="A202" s="33"/>
      <c r="B202" s="34"/>
      <c r="C202" s="34"/>
      <c r="D202" s="33"/>
      <c r="E202" s="35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</row>
    <row r="203" spans="1:23" ht="12.75" customHeight="1" x14ac:dyDescent="0.25">
      <c r="A203" s="33"/>
      <c r="B203" s="34"/>
      <c r="C203" s="34"/>
      <c r="D203" s="33"/>
      <c r="E203" s="35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</row>
    <row r="204" spans="1:23" ht="12.75" customHeight="1" x14ac:dyDescent="0.25">
      <c r="A204" s="33"/>
      <c r="B204" s="34"/>
      <c r="C204" s="34"/>
      <c r="D204" s="33"/>
      <c r="E204" s="35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</row>
    <row r="205" spans="1:23" ht="12.75" customHeight="1" x14ac:dyDescent="0.25">
      <c r="A205" s="33"/>
      <c r="B205" s="34"/>
      <c r="C205" s="34"/>
      <c r="D205" s="33"/>
      <c r="E205" s="35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</row>
    <row r="206" spans="1:23" ht="12.75" customHeight="1" x14ac:dyDescent="0.25">
      <c r="A206" s="33"/>
      <c r="B206" s="34"/>
      <c r="C206" s="34"/>
      <c r="D206" s="33"/>
      <c r="E206" s="35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</row>
    <row r="207" spans="1:23" ht="12.75" customHeight="1" x14ac:dyDescent="0.25">
      <c r="A207" s="33"/>
      <c r="B207" s="34"/>
      <c r="C207" s="34"/>
      <c r="D207" s="33"/>
      <c r="E207" s="35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</row>
    <row r="208" spans="1:23" ht="12.75" customHeight="1" x14ac:dyDescent="0.25">
      <c r="A208" s="33"/>
      <c r="B208" s="34"/>
      <c r="C208" s="34"/>
      <c r="D208" s="33"/>
      <c r="E208" s="35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</row>
    <row r="209" spans="1:23" ht="12.75" customHeight="1" x14ac:dyDescent="0.25">
      <c r="A209" s="33"/>
      <c r="B209" s="34"/>
      <c r="C209" s="34"/>
      <c r="D209" s="33"/>
      <c r="E209" s="35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</row>
    <row r="210" spans="1:23" ht="12.75" customHeight="1" x14ac:dyDescent="0.25">
      <c r="A210" s="33"/>
      <c r="B210" s="34"/>
      <c r="C210" s="34"/>
      <c r="D210" s="33"/>
      <c r="E210" s="35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</row>
    <row r="211" spans="1:23" ht="12.75" customHeight="1" x14ac:dyDescent="0.25">
      <c r="A211" s="33"/>
      <c r="B211" s="34"/>
      <c r="C211" s="34"/>
      <c r="D211" s="33"/>
      <c r="E211" s="35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</row>
    <row r="212" spans="1:23" ht="12.75" customHeight="1" x14ac:dyDescent="0.25">
      <c r="A212" s="33"/>
      <c r="B212" s="34"/>
      <c r="C212" s="34"/>
      <c r="D212" s="33"/>
      <c r="E212" s="35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</row>
    <row r="213" spans="1:23" ht="12.75" customHeight="1" x14ac:dyDescent="0.25">
      <c r="A213" s="33"/>
      <c r="B213" s="34"/>
      <c r="C213" s="34"/>
      <c r="D213" s="33"/>
      <c r="E213" s="35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</row>
    <row r="214" spans="1:23" ht="12.75" customHeight="1" x14ac:dyDescent="0.25">
      <c r="A214" s="33"/>
      <c r="B214" s="34"/>
      <c r="C214" s="34"/>
      <c r="D214" s="33"/>
      <c r="E214" s="35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</row>
    <row r="215" spans="1:23" ht="12.75" customHeight="1" x14ac:dyDescent="0.25">
      <c r="A215" s="33"/>
      <c r="B215" s="34"/>
      <c r="C215" s="34"/>
      <c r="D215" s="33"/>
      <c r="E215" s="35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</row>
    <row r="216" spans="1:23" ht="12.75" customHeight="1" x14ac:dyDescent="0.25">
      <c r="A216" s="33"/>
      <c r="B216" s="34"/>
      <c r="C216" s="34"/>
      <c r="D216" s="33"/>
      <c r="E216" s="35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</row>
    <row r="217" spans="1:23" ht="12.75" customHeight="1" x14ac:dyDescent="0.25">
      <c r="A217" s="33"/>
      <c r="B217" s="34"/>
      <c r="C217" s="34"/>
      <c r="D217" s="33"/>
      <c r="E217" s="35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</row>
    <row r="218" spans="1:23" ht="12.75" customHeight="1" x14ac:dyDescent="0.25">
      <c r="A218" s="33"/>
      <c r="B218" s="34"/>
      <c r="C218" s="34"/>
      <c r="D218" s="33"/>
      <c r="E218" s="35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</row>
    <row r="219" spans="1:23" ht="12.75" customHeight="1" x14ac:dyDescent="0.25">
      <c r="A219" s="33"/>
      <c r="B219" s="34"/>
      <c r="C219" s="34"/>
      <c r="D219" s="33"/>
      <c r="E219" s="35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</row>
    <row r="220" spans="1:23" ht="12.75" customHeight="1" x14ac:dyDescent="0.25">
      <c r="A220" s="33"/>
      <c r="B220" s="34"/>
      <c r="C220" s="34"/>
      <c r="D220" s="33"/>
      <c r="E220" s="35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</row>
    <row r="221" spans="1:23" ht="12.75" customHeight="1" x14ac:dyDescent="0.25">
      <c r="A221" s="33"/>
      <c r="B221" s="34"/>
      <c r="C221" s="34"/>
      <c r="D221" s="33"/>
      <c r="E221" s="35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</row>
    <row r="222" spans="1:23" ht="12.75" customHeight="1" x14ac:dyDescent="0.25">
      <c r="A222" s="33"/>
      <c r="B222" s="34"/>
      <c r="C222" s="34"/>
      <c r="D222" s="33"/>
      <c r="E222" s="35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</row>
    <row r="223" spans="1:23" ht="12.75" customHeight="1" x14ac:dyDescent="0.25">
      <c r="A223" s="33"/>
      <c r="B223" s="34"/>
      <c r="C223" s="34"/>
      <c r="D223" s="33"/>
      <c r="E223" s="35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</row>
    <row r="224" spans="1:23" ht="12.75" customHeight="1" x14ac:dyDescent="0.25">
      <c r="A224" s="33"/>
      <c r="B224" s="34"/>
      <c r="C224" s="34"/>
      <c r="D224" s="33"/>
      <c r="E224" s="35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</row>
    <row r="225" spans="1:23" ht="12.75" customHeight="1" x14ac:dyDescent="0.25">
      <c r="A225" s="33"/>
      <c r="B225" s="34"/>
      <c r="C225" s="34"/>
      <c r="D225" s="33"/>
      <c r="E225" s="35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</row>
    <row r="226" spans="1:23" ht="12.75" customHeight="1" x14ac:dyDescent="0.25">
      <c r="A226" s="33"/>
      <c r="B226" s="34"/>
      <c r="C226" s="34"/>
      <c r="D226" s="33"/>
      <c r="E226" s="35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</row>
    <row r="227" spans="1:23" ht="12.75" customHeight="1" x14ac:dyDescent="0.25">
      <c r="A227" s="33"/>
      <c r="B227" s="34"/>
      <c r="C227" s="34"/>
      <c r="D227" s="33"/>
      <c r="E227" s="35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</row>
    <row r="228" spans="1:23" ht="12.75" customHeight="1" x14ac:dyDescent="0.25">
      <c r="A228" s="33"/>
      <c r="B228" s="34"/>
      <c r="C228" s="34"/>
      <c r="D228" s="33"/>
      <c r="E228" s="35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</row>
    <row r="229" spans="1:23" ht="12.75" customHeight="1" x14ac:dyDescent="0.25">
      <c r="A229" s="33"/>
      <c r="B229" s="34"/>
      <c r="C229" s="34"/>
      <c r="D229" s="33"/>
      <c r="E229" s="35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</row>
    <row r="230" spans="1:23" ht="12.75" customHeight="1" x14ac:dyDescent="0.25">
      <c r="A230" s="33"/>
      <c r="B230" s="34"/>
      <c r="C230" s="34"/>
      <c r="D230" s="33"/>
      <c r="E230" s="35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</row>
    <row r="231" spans="1:23" ht="12.75" customHeight="1" x14ac:dyDescent="0.25">
      <c r="A231" s="33"/>
      <c r="B231" s="34"/>
      <c r="C231" s="34"/>
      <c r="D231" s="33"/>
      <c r="E231" s="35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</row>
    <row r="232" spans="1:23" ht="12.75" customHeight="1" x14ac:dyDescent="0.25">
      <c r="A232" s="33"/>
      <c r="B232" s="34"/>
      <c r="C232" s="34"/>
      <c r="D232" s="33"/>
      <c r="E232" s="35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</row>
    <row r="233" spans="1:23" ht="12.75" customHeight="1" x14ac:dyDescent="0.25">
      <c r="A233" s="33"/>
      <c r="B233" s="34"/>
      <c r="C233" s="34"/>
      <c r="D233" s="33"/>
      <c r="E233" s="35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</row>
    <row r="234" spans="1:23" ht="12.75" customHeight="1" x14ac:dyDescent="0.25">
      <c r="A234" s="33"/>
      <c r="B234" s="34"/>
      <c r="C234" s="34"/>
      <c r="D234" s="33"/>
      <c r="E234" s="35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</row>
    <row r="235" spans="1:23" ht="12.75" customHeight="1" x14ac:dyDescent="0.25">
      <c r="A235" s="33"/>
      <c r="B235" s="34"/>
      <c r="C235" s="34"/>
      <c r="D235" s="33"/>
      <c r="E235" s="35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</row>
    <row r="236" spans="1:23" ht="12.75" customHeight="1" x14ac:dyDescent="0.25">
      <c r="A236" s="33"/>
      <c r="B236" s="34"/>
      <c r="C236" s="34"/>
      <c r="D236" s="33"/>
      <c r="E236" s="35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</row>
    <row r="237" spans="1:23" ht="12.75" customHeight="1" x14ac:dyDescent="0.25">
      <c r="A237" s="33"/>
      <c r="B237" s="34"/>
      <c r="C237" s="34"/>
      <c r="D237" s="33"/>
      <c r="E237" s="35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</row>
    <row r="238" spans="1:23" ht="12.75" customHeight="1" x14ac:dyDescent="0.25">
      <c r="A238" s="33"/>
      <c r="B238" s="34"/>
      <c r="C238" s="34"/>
      <c r="D238" s="33"/>
      <c r="E238" s="35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</row>
    <row r="239" spans="1:23" ht="12.75" customHeight="1" x14ac:dyDescent="0.25">
      <c r="A239" s="33"/>
      <c r="B239" s="34"/>
      <c r="C239" s="34"/>
      <c r="D239" s="33"/>
      <c r="E239" s="35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</row>
    <row r="240" spans="1:23" ht="12.75" customHeight="1" x14ac:dyDescent="0.25">
      <c r="A240" s="33"/>
      <c r="B240" s="34"/>
      <c r="C240" s="34"/>
      <c r="D240" s="33"/>
      <c r="E240" s="35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</row>
    <row r="241" spans="1:23" ht="12.75" customHeight="1" x14ac:dyDescent="0.25">
      <c r="A241" s="33"/>
      <c r="B241" s="34"/>
      <c r="C241" s="34"/>
      <c r="D241" s="33"/>
      <c r="E241" s="35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</row>
    <row r="242" spans="1:23" ht="12.75" customHeight="1" x14ac:dyDescent="0.25">
      <c r="A242" s="33"/>
      <c r="B242" s="34"/>
      <c r="C242" s="34"/>
      <c r="D242" s="33"/>
      <c r="E242" s="35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</row>
    <row r="243" spans="1:23" ht="12.75" customHeight="1" x14ac:dyDescent="0.25">
      <c r="A243" s="33"/>
      <c r="B243" s="34"/>
      <c r="C243" s="34"/>
      <c r="D243" s="33"/>
      <c r="E243" s="35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</row>
    <row r="244" spans="1:23" ht="12.75" customHeight="1" x14ac:dyDescent="0.25">
      <c r="A244" s="33"/>
      <c r="B244" s="34"/>
      <c r="C244" s="34"/>
      <c r="D244" s="33"/>
      <c r="E244" s="35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</row>
    <row r="245" spans="1:23" ht="12.75" customHeight="1" x14ac:dyDescent="0.25">
      <c r="A245" s="33"/>
      <c r="B245" s="34"/>
      <c r="C245" s="34"/>
      <c r="D245" s="33"/>
      <c r="E245" s="35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</row>
    <row r="246" spans="1:23" ht="12.75" customHeight="1" x14ac:dyDescent="0.25">
      <c r="A246" s="33"/>
      <c r="B246" s="34"/>
      <c r="C246" s="34"/>
      <c r="D246" s="33"/>
      <c r="E246" s="35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</row>
    <row r="247" spans="1:23" ht="12.75" customHeight="1" x14ac:dyDescent="0.25">
      <c r="A247" s="33"/>
      <c r="B247" s="34"/>
      <c r="C247" s="34"/>
      <c r="D247" s="33"/>
      <c r="E247" s="35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</row>
    <row r="248" spans="1:23" ht="12.75" customHeight="1" x14ac:dyDescent="0.25">
      <c r="A248" s="33"/>
      <c r="B248" s="34"/>
      <c r="C248" s="34"/>
      <c r="D248" s="33"/>
      <c r="E248" s="35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</row>
    <row r="249" spans="1:23" ht="12.75" customHeight="1" x14ac:dyDescent="0.25">
      <c r="A249" s="33"/>
      <c r="B249" s="34"/>
      <c r="C249" s="34"/>
      <c r="D249" s="33"/>
      <c r="E249" s="35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</row>
    <row r="250" spans="1:23" ht="12.75" customHeight="1" x14ac:dyDescent="0.25">
      <c r="A250" s="33"/>
      <c r="B250" s="34"/>
      <c r="C250" s="34"/>
      <c r="D250" s="33"/>
      <c r="E250" s="35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</row>
    <row r="251" spans="1:23" ht="12.75" customHeight="1" x14ac:dyDescent="0.25">
      <c r="A251" s="33"/>
      <c r="B251" s="34"/>
      <c r="C251" s="34"/>
      <c r="D251" s="33"/>
      <c r="E251" s="35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</row>
    <row r="252" spans="1:23" ht="12.75" customHeight="1" x14ac:dyDescent="0.25">
      <c r="A252" s="33"/>
      <c r="B252" s="34"/>
      <c r="C252" s="34"/>
      <c r="D252" s="33"/>
      <c r="E252" s="35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</row>
    <row r="253" spans="1:23" ht="12.75" customHeight="1" x14ac:dyDescent="0.25">
      <c r="A253" s="33"/>
      <c r="B253" s="34"/>
      <c r="C253" s="34"/>
      <c r="D253" s="33"/>
      <c r="E253" s="35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</row>
    <row r="254" spans="1:23" ht="12.75" customHeight="1" x14ac:dyDescent="0.25">
      <c r="A254" s="33"/>
      <c r="B254" s="34"/>
      <c r="C254" s="34"/>
      <c r="D254" s="33"/>
      <c r="E254" s="35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</row>
    <row r="255" spans="1:23" ht="12.75" customHeight="1" x14ac:dyDescent="0.25">
      <c r="A255" s="33"/>
      <c r="B255" s="34"/>
      <c r="C255" s="34"/>
      <c r="D255" s="33"/>
      <c r="E255" s="35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</row>
    <row r="256" spans="1:23" ht="12.75" customHeight="1" x14ac:dyDescent="0.25">
      <c r="A256" s="33"/>
      <c r="B256" s="34"/>
      <c r="C256" s="34"/>
      <c r="D256" s="33"/>
      <c r="E256" s="35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</row>
    <row r="257" spans="1:23" ht="12.75" customHeight="1" x14ac:dyDescent="0.25">
      <c r="A257" s="33"/>
      <c r="B257" s="34"/>
      <c r="C257" s="34"/>
      <c r="D257" s="33"/>
      <c r="E257" s="35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</row>
    <row r="258" spans="1:23" ht="12.75" customHeight="1" x14ac:dyDescent="0.25">
      <c r="A258" s="33"/>
      <c r="B258" s="34"/>
      <c r="C258" s="34"/>
      <c r="D258" s="33"/>
      <c r="E258" s="35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</row>
    <row r="259" spans="1:23" ht="12.75" customHeight="1" x14ac:dyDescent="0.25">
      <c r="A259" s="33"/>
      <c r="B259" s="34"/>
      <c r="C259" s="34"/>
      <c r="D259" s="33"/>
      <c r="E259" s="35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</row>
    <row r="260" spans="1:23" ht="12.75" customHeight="1" x14ac:dyDescent="0.25">
      <c r="A260" s="33"/>
      <c r="B260" s="34"/>
      <c r="C260" s="34"/>
      <c r="D260" s="33"/>
      <c r="E260" s="35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</row>
    <row r="261" spans="1:23" ht="12.75" customHeight="1" x14ac:dyDescent="0.25">
      <c r="A261" s="33"/>
      <c r="B261" s="34"/>
      <c r="C261" s="34"/>
      <c r="D261" s="33"/>
      <c r="E261" s="35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</row>
    <row r="262" spans="1:23" ht="12.75" customHeight="1" x14ac:dyDescent="0.25">
      <c r="A262" s="33"/>
      <c r="B262" s="34"/>
      <c r="C262" s="34"/>
      <c r="D262" s="33"/>
      <c r="E262" s="35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</row>
    <row r="263" spans="1:23" ht="12.75" customHeight="1" x14ac:dyDescent="0.25">
      <c r="A263" s="33"/>
      <c r="B263" s="34"/>
      <c r="C263" s="34"/>
      <c r="D263" s="33"/>
      <c r="E263" s="35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</row>
    <row r="264" spans="1:23" ht="12.75" customHeight="1" x14ac:dyDescent="0.25">
      <c r="A264" s="33"/>
      <c r="B264" s="34"/>
      <c r="C264" s="34"/>
      <c r="D264" s="33"/>
      <c r="E264" s="35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</row>
    <row r="265" spans="1:23" ht="12.75" customHeight="1" x14ac:dyDescent="0.25">
      <c r="A265" s="33"/>
      <c r="B265" s="34"/>
      <c r="C265" s="34"/>
      <c r="D265" s="33"/>
      <c r="E265" s="35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</row>
    <row r="266" spans="1:23" ht="12.75" customHeight="1" x14ac:dyDescent="0.25">
      <c r="A266" s="33"/>
      <c r="B266" s="34"/>
      <c r="C266" s="34"/>
      <c r="D266" s="33"/>
      <c r="E266" s="35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</row>
    <row r="267" spans="1:23" ht="12.75" customHeight="1" x14ac:dyDescent="0.25">
      <c r="A267" s="33"/>
      <c r="B267" s="34"/>
      <c r="C267" s="34"/>
      <c r="D267" s="33"/>
      <c r="E267" s="35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</row>
    <row r="268" spans="1:23" ht="12.75" customHeight="1" x14ac:dyDescent="0.25">
      <c r="A268" s="33"/>
      <c r="B268" s="34"/>
      <c r="C268" s="34"/>
      <c r="D268" s="33"/>
      <c r="E268" s="35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</row>
    <row r="269" spans="1:23" ht="12.75" customHeight="1" x14ac:dyDescent="0.25">
      <c r="A269" s="33"/>
      <c r="B269" s="34"/>
      <c r="C269" s="34"/>
      <c r="D269" s="33"/>
      <c r="E269" s="35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</row>
    <row r="270" spans="1:23" ht="12.75" customHeight="1" x14ac:dyDescent="0.25">
      <c r="A270" s="33"/>
      <c r="B270" s="34"/>
      <c r="C270" s="34"/>
      <c r="D270" s="33"/>
      <c r="E270" s="35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</row>
    <row r="271" spans="1:23" ht="12.75" customHeight="1" x14ac:dyDescent="0.25">
      <c r="A271" s="33"/>
      <c r="B271" s="34"/>
      <c r="C271" s="34"/>
      <c r="D271" s="33"/>
      <c r="E271" s="35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</row>
    <row r="272" spans="1:23" ht="12.75" customHeight="1" x14ac:dyDescent="0.25">
      <c r="A272" s="33"/>
      <c r="B272" s="34"/>
      <c r="C272" s="34"/>
      <c r="D272" s="33"/>
      <c r="E272" s="35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</row>
    <row r="273" spans="1:23" ht="12.75" customHeight="1" x14ac:dyDescent="0.25">
      <c r="A273" s="33"/>
      <c r="B273" s="34"/>
      <c r="C273" s="34"/>
      <c r="D273" s="33"/>
      <c r="E273" s="35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</row>
    <row r="274" spans="1:23" ht="12.75" customHeight="1" x14ac:dyDescent="0.25">
      <c r="A274" s="33"/>
      <c r="B274" s="34"/>
      <c r="C274" s="34"/>
      <c r="D274" s="33"/>
      <c r="E274" s="35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</row>
    <row r="275" spans="1:23" ht="12.75" customHeight="1" x14ac:dyDescent="0.25">
      <c r="A275" s="33"/>
      <c r="B275" s="34"/>
      <c r="C275" s="34"/>
      <c r="D275" s="33"/>
      <c r="E275" s="35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</row>
    <row r="276" spans="1:23" ht="12.75" customHeight="1" x14ac:dyDescent="0.25">
      <c r="A276" s="33"/>
      <c r="B276" s="34"/>
      <c r="C276" s="34"/>
      <c r="D276" s="33"/>
      <c r="E276" s="35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</row>
    <row r="277" spans="1:23" ht="12.75" customHeight="1" x14ac:dyDescent="0.25">
      <c r="A277" s="33"/>
      <c r="B277" s="34"/>
      <c r="C277" s="34"/>
      <c r="D277" s="33"/>
      <c r="E277" s="35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</row>
    <row r="278" spans="1:23" ht="12.75" customHeight="1" x14ac:dyDescent="0.25">
      <c r="A278" s="33"/>
      <c r="B278" s="34"/>
      <c r="C278" s="34"/>
      <c r="D278" s="33"/>
      <c r="E278" s="35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</row>
    <row r="279" spans="1:23" ht="12.75" customHeight="1" x14ac:dyDescent="0.25">
      <c r="A279" s="33"/>
      <c r="B279" s="34"/>
      <c r="C279" s="34"/>
      <c r="D279" s="33"/>
      <c r="E279" s="35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</row>
    <row r="280" spans="1:23" ht="12.75" customHeight="1" x14ac:dyDescent="0.25">
      <c r="A280" s="33"/>
      <c r="B280" s="34"/>
      <c r="C280" s="34"/>
      <c r="D280" s="33"/>
      <c r="E280" s="35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</row>
    <row r="281" spans="1:23" ht="12.75" customHeight="1" x14ac:dyDescent="0.25">
      <c r="A281" s="33"/>
      <c r="B281" s="34"/>
      <c r="C281" s="34"/>
      <c r="D281" s="33"/>
      <c r="E281" s="35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</row>
    <row r="282" spans="1:23" ht="12.75" customHeight="1" x14ac:dyDescent="0.25">
      <c r="A282" s="33"/>
      <c r="B282" s="34"/>
      <c r="C282" s="34"/>
      <c r="D282" s="33"/>
      <c r="E282" s="35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</row>
    <row r="283" spans="1:23" ht="12.75" customHeight="1" x14ac:dyDescent="0.25">
      <c r="A283" s="33"/>
      <c r="B283" s="34"/>
      <c r="C283" s="34"/>
      <c r="D283" s="33"/>
      <c r="E283" s="35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</row>
    <row r="284" spans="1:23" ht="12.75" customHeight="1" x14ac:dyDescent="0.25">
      <c r="A284" s="33"/>
      <c r="B284" s="34"/>
      <c r="C284" s="34"/>
      <c r="D284" s="33"/>
      <c r="E284" s="35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</row>
    <row r="285" spans="1:23" ht="12.75" customHeight="1" x14ac:dyDescent="0.25">
      <c r="A285" s="33"/>
      <c r="B285" s="34"/>
      <c r="C285" s="34"/>
      <c r="D285" s="33"/>
      <c r="E285" s="35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</row>
    <row r="286" spans="1:23" ht="12.75" customHeight="1" x14ac:dyDescent="0.25">
      <c r="A286" s="33"/>
      <c r="B286" s="34"/>
      <c r="C286" s="34"/>
      <c r="D286" s="33"/>
      <c r="E286" s="35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</row>
    <row r="287" spans="1:23" ht="12.75" customHeight="1" x14ac:dyDescent="0.25">
      <c r="A287" s="33"/>
      <c r="B287" s="34"/>
      <c r="C287" s="34"/>
      <c r="D287" s="33"/>
      <c r="E287" s="35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</row>
    <row r="288" spans="1:23" ht="12.75" customHeight="1" x14ac:dyDescent="0.25">
      <c r="A288" s="33"/>
      <c r="B288" s="34"/>
      <c r="C288" s="34"/>
      <c r="D288" s="33"/>
      <c r="E288" s="35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</row>
    <row r="289" spans="1:23" ht="12.75" customHeight="1" x14ac:dyDescent="0.25">
      <c r="A289" s="33"/>
      <c r="B289" s="34"/>
      <c r="C289" s="34"/>
      <c r="D289" s="33"/>
      <c r="E289" s="35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</row>
    <row r="290" spans="1:23" ht="12.75" customHeight="1" x14ac:dyDescent="0.25">
      <c r="A290" s="33"/>
      <c r="B290" s="34"/>
      <c r="C290" s="34"/>
      <c r="D290" s="33"/>
      <c r="E290" s="35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</row>
    <row r="291" spans="1:23" ht="12.75" customHeight="1" x14ac:dyDescent="0.25">
      <c r="A291" s="33"/>
      <c r="B291" s="34"/>
      <c r="C291" s="34"/>
      <c r="D291" s="33"/>
      <c r="E291" s="35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</row>
    <row r="292" spans="1:23" ht="12.75" customHeight="1" x14ac:dyDescent="0.25">
      <c r="A292" s="33"/>
      <c r="B292" s="34"/>
      <c r="C292" s="34"/>
      <c r="D292" s="33"/>
      <c r="E292" s="35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</row>
    <row r="293" spans="1:23" ht="12.75" customHeight="1" x14ac:dyDescent="0.25">
      <c r="A293" s="33"/>
      <c r="B293" s="34"/>
      <c r="C293" s="34"/>
      <c r="D293" s="33"/>
      <c r="E293" s="35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</row>
    <row r="294" spans="1:23" ht="12.75" customHeight="1" x14ac:dyDescent="0.25">
      <c r="A294" s="33"/>
      <c r="B294" s="34"/>
      <c r="C294" s="34"/>
      <c r="D294" s="33"/>
      <c r="E294" s="35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</row>
    <row r="295" spans="1:23" ht="12.75" customHeight="1" x14ac:dyDescent="0.25">
      <c r="A295" s="33"/>
      <c r="B295" s="34"/>
      <c r="C295" s="34"/>
      <c r="D295" s="33"/>
      <c r="E295" s="35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</row>
    <row r="296" spans="1:23" ht="12.75" customHeight="1" x14ac:dyDescent="0.25">
      <c r="A296" s="33"/>
      <c r="B296" s="34"/>
      <c r="C296" s="34"/>
      <c r="D296" s="33"/>
      <c r="E296" s="35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</row>
    <row r="297" spans="1:23" ht="12.75" customHeight="1" x14ac:dyDescent="0.25">
      <c r="A297" s="33"/>
      <c r="B297" s="34"/>
      <c r="C297" s="34"/>
      <c r="D297" s="33"/>
      <c r="E297" s="35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</row>
    <row r="298" spans="1:23" ht="12.75" customHeight="1" x14ac:dyDescent="0.25">
      <c r="A298" s="33"/>
      <c r="B298" s="34"/>
      <c r="C298" s="34"/>
      <c r="D298" s="33"/>
      <c r="E298" s="35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</row>
    <row r="299" spans="1:23" ht="12.75" customHeight="1" x14ac:dyDescent="0.25">
      <c r="A299" s="33"/>
      <c r="B299" s="34"/>
      <c r="C299" s="34"/>
      <c r="D299" s="33"/>
      <c r="E299" s="35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</row>
    <row r="300" spans="1:23" ht="12.75" customHeight="1" x14ac:dyDescent="0.25">
      <c r="A300" s="33"/>
      <c r="B300" s="34"/>
      <c r="C300" s="34"/>
      <c r="D300" s="33"/>
      <c r="E300" s="35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</row>
    <row r="301" spans="1:23" ht="12.75" customHeight="1" x14ac:dyDescent="0.25">
      <c r="A301" s="33"/>
      <c r="B301" s="34"/>
      <c r="C301" s="34"/>
      <c r="D301" s="33"/>
      <c r="E301" s="35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</row>
    <row r="302" spans="1:23" ht="12.75" customHeight="1" x14ac:dyDescent="0.25">
      <c r="A302" s="33"/>
      <c r="B302" s="34"/>
      <c r="C302" s="34"/>
      <c r="D302" s="33"/>
      <c r="E302" s="35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</row>
    <row r="303" spans="1:23" ht="12.75" customHeight="1" x14ac:dyDescent="0.25">
      <c r="A303" s="33"/>
      <c r="B303" s="34"/>
      <c r="C303" s="34"/>
      <c r="D303" s="33"/>
      <c r="E303" s="35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</row>
    <row r="304" spans="1:23" ht="12.75" customHeight="1" x14ac:dyDescent="0.25">
      <c r="A304" s="33"/>
      <c r="B304" s="34"/>
      <c r="C304" s="34"/>
      <c r="D304" s="33"/>
      <c r="E304" s="35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</row>
    <row r="305" spans="1:23" ht="12.75" customHeight="1" x14ac:dyDescent="0.25">
      <c r="A305" s="33"/>
      <c r="B305" s="34"/>
      <c r="C305" s="34"/>
      <c r="D305" s="33"/>
      <c r="E305" s="35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</row>
    <row r="306" spans="1:23" ht="12.75" customHeight="1" x14ac:dyDescent="0.25">
      <c r="A306" s="33"/>
      <c r="B306" s="34"/>
      <c r="C306" s="34"/>
      <c r="D306" s="33"/>
      <c r="E306" s="35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</row>
    <row r="307" spans="1:23" ht="12.75" customHeight="1" x14ac:dyDescent="0.25">
      <c r="A307" s="33"/>
      <c r="B307" s="34"/>
      <c r="C307" s="34"/>
      <c r="D307" s="33"/>
      <c r="E307" s="35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</row>
    <row r="308" spans="1:23" ht="12.75" customHeight="1" x14ac:dyDescent="0.25">
      <c r="A308" s="33"/>
      <c r="B308" s="34"/>
      <c r="C308" s="34"/>
      <c r="D308" s="33"/>
      <c r="E308" s="35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</row>
    <row r="309" spans="1:23" ht="12.75" customHeight="1" x14ac:dyDescent="0.25">
      <c r="A309" s="33"/>
      <c r="B309" s="34"/>
      <c r="C309" s="34"/>
      <c r="D309" s="33"/>
      <c r="E309" s="35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</row>
    <row r="310" spans="1:23" ht="12.75" customHeight="1" x14ac:dyDescent="0.25">
      <c r="A310" s="33"/>
      <c r="B310" s="34"/>
      <c r="C310" s="34"/>
      <c r="D310" s="33"/>
      <c r="E310" s="35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</row>
    <row r="311" spans="1:23" ht="12.75" customHeight="1" x14ac:dyDescent="0.25">
      <c r="A311" s="33"/>
      <c r="B311" s="34"/>
      <c r="C311" s="34"/>
      <c r="D311" s="33"/>
      <c r="E311" s="35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</row>
    <row r="312" spans="1:23" ht="12.75" customHeight="1" x14ac:dyDescent="0.25">
      <c r="A312" s="33"/>
      <c r="B312" s="34"/>
      <c r="C312" s="34"/>
      <c r="D312" s="33"/>
      <c r="E312" s="35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</row>
    <row r="313" spans="1:23" ht="12.75" customHeight="1" x14ac:dyDescent="0.25">
      <c r="A313" s="33"/>
      <c r="B313" s="34"/>
      <c r="C313" s="34"/>
      <c r="D313" s="33"/>
      <c r="E313" s="35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</row>
    <row r="314" spans="1:23" ht="12.75" customHeight="1" x14ac:dyDescent="0.25">
      <c r="A314" s="33"/>
      <c r="B314" s="34"/>
      <c r="C314" s="34"/>
      <c r="D314" s="33"/>
      <c r="E314" s="35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</row>
    <row r="315" spans="1:23" ht="12.75" customHeight="1" x14ac:dyDescent="0.25">
      <c r="A315" s="33"/>
      <c r="B315" s="34"/>
      <c r="C315" s="34"/>
      <c r="D315" s="33"/>
      <c r="E315" s="35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</row>
    <row r="316" spans="1:23" ht="12.75" customHeight="1" x14ac:dyDescent="0.25">
      <c r="A316" s="33"/>
      <c r="B316" s="34"/>
      <c r="C316" s="34"/>
      <c r="D316" s="33"/>
      <c r="E316" s="35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</row>
    <row r="317" spans="1:23" ht="12.75" customHeight="1" x14ac:dyDescent="0.25">
      <c r="A317" s="33"/>
      <c r="B317" s="34"/>
      <c r="C317" s="34"/>
      <c r="D317" s="33"/>
      <c r="E317" s="35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</row>
    <row r="318" spans="1:23" ht="12.75" customHeight="1" x14ac:dyDescent="0.25">
      <c r="A318" s="33"/>
      <c r="B318" s="34"/>
      <c r="C318" s="34"/>
      <c r="D318" s="33"/>
      <c r="E318" s="35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</row>
    <row r="319" spans="1:23" ht="12.75" customHeight="1" x14ac:dyDescent="0.25">
      <c r="A319" s="33"/>
      <c r="B319" s="34"/>
      <c r="C319" s="34"/>
      <c r="D319" s="33"/>
      <c r="E319" s="35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</row>
    <row r="320" spans="1:23" ht="12.75" customHeight="1" x14ac:dyDescent="0.25">
      <c r="A320" s="33"/>
      <c r="B320" s="34"/>
      <c r="C320" s="34"/>
      <c r="D320" s="33"/>
      <c r="E320" s="35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</row>
    <row r="321" spans="1:23" ht="12.75" customHeight="1" x14ac:dyDescent="0.25">
      <c r="A321" s="33"/>
      <c r="B321" s="34"/>
      <c r="C321" s="34"/>
      <c r="D321" s="33"/>
      <c r="E321" s="35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</row>
    <row r="322" spans="1:23" ht="12.75" customHeight="1" x14ac:dyDescent="0.25">
      <c r="A322" s="33"/>
      <c r="B322" s="34"/>
      <c r="C322" s="34"/>
      <c r="D322" s="33"/>
      <c r="E322" s="35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</row>
    <row r="323" spans="1:23" ht="12.75" customHeight="1" x14ac:dyDescent="0.25">
      <c r="A323" s="33"/>
      <c r="B323" s="34"/>
      <c r="C323" s="34"/>
      <c r="D323" s="33"/>
      <c r="E323" s="35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</row>
    <row r="324" spans="1:23" ht="12.75" customHeight="1" x14ac:dyDescent="0.25">
      <c r="A324" s="33"/>
      <c r="B324" s="34"/>
      <c r="C324" s="34"/>
      <c r="D324" s="33"/>
      <c r="E324" s="35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</row>
    <row r="325" spans="1:23" ht="12.75" customHeight="1" x14ac:dyDescent="0.25">
      <c r="A325" s="33"/>
      <c r="B325" s="34"/>
      <c r="C325" s="34"/>
      <c r="D325" s="33"/>
      <c r="E325" s="35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</row>
    <row r="326" spans="1:23" ht="12.75" customHeight="1" x14ac:dyDescent="0.25">
      <c r="A326" s="33"/>
      <c r="B326" s="34"/>
      <c r="C326" s="34"/>
      <c r="D326" s="33"/>
      <c r="E326" s="35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</row>
    <row r="327" spans="1:23" ht="12.75" customHeight="1" x14ac:dyDescent="0.25">
      <c r="A327" s="33"/>
      <c r="B327" s="34"/>
      <c r="C327" s="34"/>
      <c r="D327" s="33"/>
      <c r="E327" s="35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</row>
    <row r="328" spans="1:23" ht="12.75" customHeight="1" x14ac:dyDescent="0.25">
      <c r="A328" s="33"/>
      <c r="B328" s="34"/>
      <c r="C328" s="34"/>
      <c r="D328" s="33"/>
      <c r="E328" s="35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</row>
    <row r="329" spans="1:23" ht="12.75" customHeight="1" x14ac:dyDescent="0.25">
      <c r="A329" s="33"/>
      <c r="B329" s="34"/>
      <c r="C329" s="34"/>
      <c r="D329" s="33"/>
      <c r="E329" s="35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</row>
    <row r="330" spans="1:23" ht="12.75" customHeight="1" x14ac:dyDescent="0.25">
      <c r="A330" s="33"/>
      <c r="B330" s="34"/>
      <c r="C330" s="34"/>
      <c r="D330" s="33"/>
      <c r="E330" s="35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</row>
    <row r="331" spans="1:23" ht="12.75" customHeight="1" x14ac:dyDescent="0.25">
      <c r="A331" s="33"/>
      <c r="B331" s="34"/>
      <c r="C331" s="34"/>
      <c r="D331" s="33"/>
      <c r="E331" s="35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</row>
    <row r="332" spans="1:23" ht="12.75" customHeight="1" x14ac:dyDescent="0.25">
      <c r="A332" s="33"/>
      <c r="B332" s="34"/>
      <c r="C332" s="34"/>
      <c r="D332" s="33"/>
      <c r="E332" s="35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</row>
    <row r="333" spans="1:23" ht="12.75" customHeight="1" x14ac:dyDescent="0.25">
      <c r="A333" s="33"/>
      <c r="B333" s="34"/>
      <c r="C333" s="34"/>
      <c r="D333" s="33"/>
      <c r="E333" s="35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</row>
    <row r="334" spans="1:23" ht="12.75" customHeight="1" x14ac:dyDescent="0.25">
      <c r="A334" s="33"/>
      <c r="B334" s="34"/>
      <c r="C334" s="34"/>
      <c r="D334" s="33"/>
      <c r="E334" s="35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</row>
    <row r="335" spans="1:23" ht="12.75" customHeight="1" x14ac:dyDescent="0.25">
      <c r="A335" s="33"/>
      <c r="B335" s="34"/>
      <c r="C335" s="34"/>
      <c r="D335" s="33"/>
      <c r="E335" s="35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</row>
    <row r="336" spans="1:23" ht="12.75" customHeight="1" x14ac:dyDescent="0.25">
      <c r="A336" s="33"/>
      <c r="B336" s="34"/>
      <c r="C336" s="34"/>
      <c r="D336" s="33"/>
      <c r="E336" s="35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</row>
    <row r="337" spans="1:23" ht="12.75" customHeight="1" x14ac:dyDescent="0.25">
      <c r="A337" s="33"/>
      <c r="B337" s="34"/>
      <c r="C337" s="34"/>
      <c r="D337" s="33"/>
      <c r="E337" s="35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</row>
    <row r="338" spans="1:23" ht="12.75" customHeight="1" x14ac:dyDescent="0.25">
      <c r="A338" s="33"/>
      <c r="B338" s="34"/>
      <c r="C338" s="34"/>
      <c r="D338" s="33"/>
      <c r="E338" s="35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</row>
    <row r="339" spans="1:23" ht="12.75" customHeight="1" x14ac:dyDescent="0.25">
      <c r="A339" s="33"/>
      <c r="B339" s="34"/>
      <c r="C339" s="34"/>
      <c r="D339" s="33"/>
      <c r="E339" s="35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</row>
    <row r="340" spans="1:23" ht="12.75" customHeight="1" x14ac:dyDescent="0.25">
      <c r="A340" s="33"/>
      <c r="B340" s="34"/>
      <c r="C340" s="34"/>
      <c r="D340" s="33"/>
      <c r="E340" s="35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</row>
    <row r="341" spans="1:23" ht="12.75" customHeight="1" x14ac:dyDescent="0.25">
      <c r="A341" s="33"/>
      <c r="B341" s="34"/>
      <c r="C341" s="34"/>
      <c r="D341" s="33"/>
      <c r="E341" s="35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</row>
    <row r="342" spans="1:23" ht="12.75" customHeight="1" x14ac:dyDescent="0.25">
      <c r="A342" s="33"/>
      <c r="B342" s="34"/>
      <c r="C342" s="34"/>
      <c r="D342" s="33"/>
      <c r="E342" s="35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</row>
    <row r="343" spans="1:23" ht="12.75" customHeight="1" x14ac:dyDescent="0.25">
      <c r="A343" s="33"/>
      <c r="B343" s="34"/>
      <c r="C343" s="34"/>
      <c r="D343" s="33"/>
      <c r="E343" s="35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</row>
    <row r="344" spans="1:23" ht="12.75" customHeight="1" x14ac:dyDescent="0.25">
      <c r="A344" s="33"/>
      <c r="B344" s="34"/>
      <c r="C344" s="34"/>
      <c r="D344" s="33"/>
      <c r="E344" s="35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</row>
    <row r="345" spans="1:23" ht="12.75" customHeight="1" x14ac:dyDescent="0.25">
      <c r="A345" s="33"/>
      <c r="B345" s="34"/>
      <c r="C345" s="34"/>
      <c r="D345" s="33"/>
      <c r="E345" s="35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</row>
    <row r="346" spans="1:23" ht="12.75" customHeight="1" x14ac:dyDescent="0.25">
      <c r="A346" s="33"/>
      <c r="B346" s="34"/>
      <c r="C346" s="34"/>
      <c r="D346" s="33"/>
      <c r="E346" s="35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</row>
    <row r="347" spans="1:23" ht="12.75" customHeight="1" x14ac:dyDescent="0.25">
      <c r="A347" s="33"/>
      <c r="B347" s="34"/>
      <c r="C347" s="34"/>
      <c r="D347" s="33"/>
      <c r="E347" s="35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</row>
    <row r="348" spans="1:23" ht="12.75" customHeight="1" x14ac:dyDescent="0.25">
      <c r="A348" s="33"/>
      <c r="B348" s="34"/>
      <c r="C348" s="34"/>
      <c r="D348" s="33"/>
      <c r="E348" s="35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</row>
    <row r="349" spans="1:23" ht="12.75" customHeight="1" x14ac:dyDescent="0.25">
      <c r="A349" s="33"/>
      <c r="B349" s="34"/>
      <c r="C349" s="34"/>
      <c r="D349" s="33"/>
      <c r="E349" s="35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</row>
    <row r="350" spans="1:23" ht="12.75" customHeight="1" x14ac:dyDescent="0.25">
      <c r="A350" s="33"/>
      <c r="B350" s="34"/>
      <c r="C350" s="34"/>
      <c r="D350" s="33"/>
      <c r="E350" s="35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</row>
    <row r="351" spans="1:23" ht="12.75" customHeight="1" x14ac:dyDescent="0.25">
      <c r="A351" s="33"/>
      <c r="B351" s="34"/>
      <c r="C351" s="34"/>
      <c r="D351" s="33"/>
      <c r="E351" s="35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</row>
    <row r="352" spans="1:23" ht="12.75" customHeight="1" x14ac:dyDescent="0.25">
      <c r="A352" s="33"/>
      <c r="B352" s="34"/>
      <c r="C352" s="34"/>
      <c r="D352" s="33"/>
      <c r="E352" s="35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</row>
    <row r="353" spans="1:23" ht="12.75" customHeight="1" x14ac:dyDescent="0.25">
      <c r="A353" s="33"/>
      <c r="B353" s="34"/>
      <c r="C353" s="34"/>
      <c r="D353" s="33"/>
      <c r="E353" s="35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</row>
    <row r="354" spans="1:23" ht="12.75" customHeight="1" x14ac:dyDescent="0.25">
      <c r="A354" s="33"/>
      <c r="B354" s="34"/>
      <c r="C354" s="34"/>
      <c r="D354" s="33"/>
      <c r="E354" s="35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</row>
    <row r="355" spans="1:23" ht="12.75" customHeight="1" x14ac:dyDescent="0.25">
      <c r="A355" s="33"/>
      <c r="B355" s="34"/>
      <c r="C355" s="34"/>
      <c r="D355" s="33"/>
      <c r="E355" s="35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</row>
    <row r="356" spans="1:23" ht="12.75" customHeight="1" x14ac:dyDescent="0.25">
      <c r="A356" s="33"/>
      <c r="B356" s="34"/>
      <c r="C356" s="34"/>
      <c r="D356" s="33"/>
      <c r="E356" s="35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</row>
    <row r="357" spans="1:23" ht="12.75" customHeight="1" x14ac:dyDescent="0.25">
      <c r="A357" s="33"/>
      <c r="B357" s="34"/>
      <c r="C357" s="34"/>
      <c r="D357" s="33"/>
      <c r="E357" s="35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</row>
    <row r="358" spans="1:23" ht="12.75" customHeight="1" x14ac:dyDescent="0.25">
      <c r="A358" s="33"/>
      <c r="B358" s="34"/>
      <c r="C358" s="34"/>
      <c r="D358" s="33"/>
      <c r="E358" s="35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</row>
    <row r="359" spans="1:23" ht="12.75" customHeight="1" x14ac:dyDescent="0.25">
      <c r="A359" s="33"/>
      <c r="B359" s="34"/>
      <c r="C359" s="34"/>
      <c r="D359" s="33"/>
      <c r="E359" s="35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</row>
    <row r="360" spans="1:23" ht="12.75" customHeight="1" x14ac:dyDescent="0.25">
      <c r="A360" s="33"/>
      <c r="B360" s="34"/>
      <c r="C360" s="34"/>
      <c r="D360" s="33"/>
      <c r="E360" s="35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</row>
    <row r="361" spans="1:23" ht="12.75" customHeight="1" x14ac:dyDescent="0.25">
      <c r="A361" s="33"/>
      <c r="B361" s="34"/>
      <c r="C361" s="34"/>
      <c r="D361" s="33"/>
      <c r="E361" s="35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</row>
    <row r="362" spans="1:23" ht="12.75" customHeight="1" x14ac:dyDescent="0.25">
      <c r="A362" s="33"/>
      <c r="B362" s="34"/>
      <c r="C362" s="34"/>
      <c r="D362" s="33"/>
      <c r="E362" s="35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</row>
    <row r="363" spans="1:23" ht="12.75" customHeight="1" x14ac:dyDescent="0.25">
      <c r="A363" s="33"/>
      <c r="B363" s="34"/>
      <c r="C363" s="34"/>
      <c r="D363" s="33"/>
      <c r="E363" s="35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</row>
    <row r="364" spans="1:23" ht="12.75" customHeight="1" x14ac:dyDescent="0.25">
      <c r="A364" s="33"/>
      <c r="B364" s="34"/>
      <c r="C364" s="34"/>
      <c r="D364" s="33"/>
      <c r="E364" s="35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</row>
    <row r="365" spans="1:23" ht="12.75" customHeight="1" x14ac:dyDescent="0.25">
      <c r="A365" s="33"/>
      <c r="B365" s="34"/>
      <c r="C365" s="34"/>
      <c r="D365" s="33"/>
      <c r="E365" s="35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</row>
    <row r="366" spans="1:23" ht="12.75" customHeight="1" x14ac:dyDescent="0.25">
      <c r="A366" s="33"/>
      <c r="B366" s="34"/>
      <c r="C366" s="34"/>
      <c r="D366" s="33"/>
      <c r="E366" s="35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</row>
    <row r="367" spans="1:23" ht="12.75" customHeight="1" x14ac:dyDescent="0.25">
      <c r="A367" s="33"/>
      <c r="B367" s="34"/>
      <c r="C367" s="34"/>
      <c r="D367" s="33"/>
      <c r="E367" s="35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</row>
    <row r="368" spans="1:23" ht="12.75" customHeight="1" x14ac:dyDescent="0.25">
      <c r="A368" s="33"/>
      <c r="B368" s="34"/>
      <c r="C368" s="34"/>
      <c r="D368" s="33"/>
      <c r="E368" s="35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</row>
    <row r="369" spans="1:23" ht="12.75" customHeight="1" x14ac:dyDescent="0.25">
      <c r="A369" s="33"/>
      <c r="B369" s="34"/>
      <c r="C369" s="34"/>
      <c r="D369" s="33"/>
      <c r="E369" s="35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</row>
    <row r="370" spans="1:23" ht="12.75" customHeight="1" x14ac:dyDescent="0.25">
      <c r="A370" s="33"/>
      <c r="B370" s="34"/>
      <c r="C370" s="34"/>
      <c r="D370" s="33"/>
      <c r="E370" s="35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</row>
    <row r="371" spans="1:23" ht="12.75" customHeight="1" x14ac:dyDescent="0.25">
      <c r="A371" s="33"/>
      <c r="B371" s="34"/>
      <c r="C371" s="34"/>
      <c r="D371" s="33"/>
      <c r="E371" s="35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</row>
    <row r="372" spans="1:23" ht="12.75" customHeight="1" x14ac:dyDescent="0.25">
      <c r="A372" s="33"/>
      <c r="B372" s="34"/>
      <c r="C372" s="34"/>
      <c r="D372" s="33"/>
      <c r="E372" s="35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</row>
    <row r="373" spans="1:23" ht="12.75" customHeight="1" x14ac:dyDescent="0.25">
      <c r="A373" s="33"/>
      <c r="B373" s="34"/>
      <c r="C373" s="34"/>
      <c r="D373" s="33"/>
      <c r="E373" s="35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</row>
    <row r="374" spans="1:23" ht="12.75" customHeight="1" x14ac:dyDescent="0.25">
      <c r="A374" s="33"/>
      <c r="B374" s="34"/>
      <c r="C374" s="34"/>
      <c r="D374" s="33"/>
      <c r="E374" s="35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</row>
    <row r="375" spans="1:23" ht="12.75" customHeight="1" x14ac:dyDescent="0.25">
      <c r="A375" s="33"/>
      <c r="B375" s="34"/>
      <c r="C375" s="34"/>
      <c r="D375" s="33"/>
      <c r="E375" s="35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</row>
    <row r="376" spans="1:23" ht="12.75" customHeight="1" x14ac:dyDescent="0.25">
      <c r="A376" s="33"/>
      <c r="B376" s="34"/>
      <c r="C376" s="34"/>
      <c r="D376" s="33"/>
      <c r="E376" s="35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</row>
    <row r="377" spans="1:23" ht="12.75" customHeight="1" x14ac:dyDescent="0.25">
      <c r="A377" s="33"/>
      <c r="B377" s="34"/>
      <c r="C377" s="34"/>
      <c r="D377" s="33"/>
      <c r="E377" s="35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</row>
    <row r="378" spans="1:23" ht="12.75" customHeight="1" x14ac:dyDescent="0.25">
      <c r="A378" s="33"/>
      <c r="B378" s="34"/>
      <c r="C378" s="34"/>
      <c r="D378" s="33"/>
      <c r="E378" s="35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</row>
    <row r="379" spans="1:23" ht="12.75" customHeight="1" x14ac:dyDescent="0.25">
      <c r="A379" s="33"/>
      <c r="B379" s="34"/>
      <c r="C379" s="34"/>
      <c r="D379" s="33"/>
      <c r="E379" s="35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</row>
    <row r="380" spans="1:23" ht="12.75" customHeight="1" x14ac:dyDescent="0.25">
      <c r="A380" s="33"/>
      <c r="B380" s="34"/>
      <c r="C380" s="34"/>
      <c r="D380" s="33"/>
      <c r="E380" s="35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</row>
    <row r="381" spans="1:23" ht="12.75" customHeight="1" x14ac:dyDescent="0.25">
      <c r="A381" s="33"/>
      <c r="B381" s="34"/>
      <c r="C381" s="34"/>
      <c r="D381" s="33"/>
      <c r="E381" s="35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</row>
    <row r="382" spans="1:23" ht="12.75" customHeight="1" x14ac:dyDescent="0.25">
      <c r="A382" s="33"/>
      <c r="B382" s="34"/>
      <c r="C382" s="34"/>
      <c r="D382" s="33"/>
      <c r="E382" s="35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</row>
    <row r="383" spans="1:23" ht="12.75" customHeight="1" x14ac:dyDescent="0.25">
      <c r="A383" s="33"/>
      <c r="B383" s="34"/>
      <c r="C383" s="34"/>
      <c r="D383" s="33"/>
      <c r="E383" s="35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</row>
    <row r="384" spans="1:23" ht="12.75" customHeight="1" x14ac:dyDescent="0.25">
      <c r="A384" s="33"/>
      <c r="B384" s="34"/>
      <c r="C384" s="34"/>
      <c r="D384" s="33"/>
      <c r="E384" s="35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</row>
    <row r="385" spans="1:23" ht="12.75" customHeight="1" x14ac:dyDescent="0.25">
      <c r="A385" s="33"/>
      <c r="B385" s="34"/>
      <c r="C385" s="34"/>
      <c r="D385" s="33"/>
      <c r="E385" s="35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</row>
    <row r="386" spans="1:23" ht="12.75" customHeight="1" x14ac:dyDescent="0.25">
      <c r="A386" s="33"/>
      <c r="B386" s="34"/>
      <c r="C386" s="34"/>
      <c r="D386" s="33"/>
      <c r="E386" s="35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</row>
    <row r="387" spans="1:23" ht="12.75" customHeight="1" x14ac:dyDescent="0.25">
      <c r="A387" s="33"/>
      <c r="B387" s="34"/>
      <c r="C387" s="34"/>
      <c r="D387" s="33"/>
      <c r="E387" s="35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</row>
    <row r="388" spans="1:23" ht="12.75" customHeight="1" x14ac:dyDescent="0.25">
      <c r="A388" s="33"/>
      <c r="B388" s="34"/>
      <c r="C388" s="34"/>
      <c r="D388" s="33"/>
      <c r="E388" s="35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</row>
    <row r="389" spans="1:23" ht="12.75" customHeight="1" x14ac:dyDescent="0.25">
      <c r="A389" s="33"/>
      <c r="B389" s="34"/>
      <c r="C389" s="34"/>
      <c r="D389" s="33"/>
      <c r="E389" s="35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</row>
    <row r="390" spans="1:23" ht="12.75" customHeight="1" x14ac:dyDescent="0.25">
      <c r="A390" s="33"/>
      <c r="B390" s="34"/>
      <c r="C390" s="34"/>
      <c r="D390" s="33"/>
      <c r="E390" s="35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</row>
    <row r="391" spans="1:23" ht="12.75" customHeight="1" x14ac:dyDescent="0.25">
      <c r="A391" s="33"/>
      <c r="B391" s="34"/>
      <c r="C391" s="34"/>
      <c r="D391" s="33"/>
      <c r="E391" s="35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</row>
    <row r="392" spans="1:23" ht="12.75" customHeight="1" x14ac:dyDescent="0.25">
      <c r="A392" s="33"/>
      <c r="B392" s="34"/>
      <c r="C392" s="34"/>
      <c r="D392" s="33"/>
      <c r="E392" s="35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</row>
    <row r="393" spans="1:23" ht="12.75" customHeight="1" x14ac:dyDescent="0.25">
      <c r="A393" s="33"/>
      <c r="B393" s="34"/>
      <c r="C393" s="34"/>
      <c r="D393" s="33"/>
      <c r="E393" s="35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</row>
    <row r="394" spans="1:23" ht="12.75" customHeight="1" x14ac:dyDescent="0.25">
      <c r="A394" s="33"/>
      <c r="B394" s="34"/>
      <c r="C394" s="34"/>
      <c r="D394" s="33"/>
      <c r="E394" s="35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</row>
    <row r="395" spans="1:23" ht="12.75" customHeight="1" x14ac:dyDescent="0.25">
      <c r="A395" s="33"/>
      <c r="B395" s="34"/>
      <c r="C395" s="34"/>
      <c r="D395" s="33"/>
      <c r="E395" s="35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</row>
    <row r="396" spans="1:23" ht="12.75" customHeight="1" x14ac:dyDescent="0.25">
      <c r="A396" s="33"/>
      <c r="B396" s="34"/>
      <c r="C396" s="34"/>
      <c r="D396" s="33"/>
      <c r="E396" s="35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</row>
    <row r="397" spans="1:23" ht="12.75" customHeight="1" x14ac:dyDescent="0.25">
      <c r="A397" s="33"/>
      <c r="B397" s="34"/>
      <c r="C397" s="34"/>
      <c r="D397" s="33"/>
      <c r="E397" s="35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</row>
    <row r="398" spans="1:23" ht="12.75" customHeight="1" x14ac:dyDescent="0.25">
      <c r="A398" s="33"/>
      <c r="B398" s="34"/>
      <c r="C398" s="34"/>
      <c r="D398" s="33"/>
      <c r="E398" s="35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</row>
    <row r="399" spans="1:23" ht="12.75" customHeight="1" x14ac:dyDescent="0.25">
      <c r="A399" s="33"/>
      <c r="B399" s="34"/>
      <c r="C399" s="34"/>
      <c r="D399" s="33"/>
      <c r="E399" s="35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</row>
    <row r="400" spans="1:23" ht="12.75" customHeight="1" x14ac:dyDescent="0.25">
      <c r="A400" s="33"/>
      <c r="B400" s="34"/>
      <c r="C400" s="34"/>
      <c r="D400" s="33"/>
      <c r="E400" s="35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</row>
    <row r="401" spans="1:23" ht="12.75" customHeight="1" x14ac:dyDescent="0.25">
      <c r="A401" s="33"/>
      <c r="B401" s="34"/>
      <c r="C401" s="34"/>
      <c r="D401" s="33"/>
      <c r="E401" s="35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</row>
    <row r="402" spans="1:23" ht="12.75" customHeight="1" x14ac:dyDescent="0.25">
      <c r="A402" s="33"/>
      <c r="B402" s="34"/>
      <c r="C402" s="34"/>
      <c r="D402" s="33"/>
      <c r="E402" s="35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</row>
    <row r="403" spans="1:23" ht="12.75" customHeight="1" x14ac:dyDescent="0.25">
      <c r="A403" s="33"/>
      <c r="B403" s="34"/>
      <c r="C403" s="34"/>
      <c r="D403" s="33"/>
      <c r="E403" s="35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</row>
    <row r="404" spans="1:23" ht="12.75" customHeight="1" x14ac:dyDescent="0.25">
      <c r="A404" s="33"/>
      <c r="B404" s="34"/>
      <c r="C404" s="34"/>
      <c r="D404" s="33"/>
      <c r="E404" s="35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</row>
    <row r="405" spans="1:23" ht="12.75" customHeight="1" x14ac:dyDescent="0.25">
      <c r="A405" s="33"/>
      <c r="B405" s="34"/>
      <c r="C405" s="34"/>
      <c r="D405" s="33"/>
      <c r="E405" s="35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</row>
    <row r="406" spans="1:23" ht="12.75" customHeight="1" x14ac:dyDescent="0.25">
      <c r="A406" s="33"/>
      <c r="B406" s="34"/>
      <c r="C406" s="34"/>
      <c r="D406" s="33"/>
      <c r="E406" s="35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</row>
    <row r="407" spans="1:23" ht="12.75" customHeight="1" x14ac:dyDescent="0.25">
      <c r="A407" s="33"/>
      <c r="B407" s="34"/>
      <c r="C407" s="34"/>
      <c r="D407" s="33"/>
      <c r="E407" s="35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</row>
    <row r="408" spans="1:23" ht="12.75" customHeight="1" x14ac:dyDescent="0.25">
      <c r="A408" s="33"/>
      <c r="B408" s="34"/>
      <c r="C408" s="34"/>
      <c r="D408" s="33"/>
      <c r="E408" s="35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</row>
    <row r="409" spans="1:23" ht="12.75" customHeight="1" x14ac:dyDescent="0.25">
      <c r="A409" s="33"/>
      <c r="B409" s="34"/>
      <c r="C409" s="34"/>
      <c r="D409" s="33"/>
      <c r="E409" s="35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</row>
    <row r="410" spans="1:23" ht="12.75" customHeight="1" x14ac:dyDescent="0.25">
      <c r="A410" s="33"/>
      <c r="B410" s="34"/>
      <c r="C410" s="34"/>
      <c r="D410" s="33"/>
      <c r="E410" s="35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</row>
    <row r="411" spans="1:23" ht="12.75" customHeight="1" x14ac:dyDescent="0.25">
      <c r="A411" s="33"/>
      <c r="B411" s="34"/>
      <c r="C411" s="34"/>
      <c r="D411" s="33"/>
      <c r="E411" s="35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</row>
    <row r="412" spans="1:23" ht="12.75" customHeight="1" x14ac:dyDescent="0.25">
      <c r="A412" s="33"/>
      <c r="B412" s="34"/>
      <c r="C412" s="34"/>
      <c r="D412" s="33"/>
      <c r="E412" s="35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</row>
    <row r="413" spans="1:23" ht="12.75" customHeight="1" x14ac:dyDescent="0.25">
      <c r="A413" s="33"/>
      <c r="B413" s="34"/>
      <c r="C413" s="34"/>
      <c r="D413" s="33"/>
      <c r="E413" s="35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</row>
    <row r="414" spans="1:23" ht="12.75" customHeight="1" x14ac:dyDescent="0.25">
      <c r="A414" s="33"/>
      <c r="B414" s="34"/>
      <c r="C414" s="34"/>
      <c r="D414" s="33"/>
      <c r="E414" s="35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</row>
    <row r="415" spans="1:23" ht="12.75" customHeight="1" x14ac:dyDescent="0.25">
      <c r="A415" s="33"/>
      <c r="B415" s="34"/>
      <c r="C415" s="34"/>
      <c r="D415" s="33"/>
      <c r="E415" s="35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</row>
    <row r="416" spans="1:23" ht="12.75" customHeight="1" x14ac:dyDescent="0.25">
      <c r="A416" s="33"/>
      <c r="B416" s="34"/>
      <c r="C416" s="34"/>
      <c r="D416" s="33"/>
      <c r="E416" s="35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</row>
    <row r="417" spans="1:23" ht="12.75" customHeight="1" x14ac:dyDescent="0.25">
      <c r="A417" s="33"/>
      <c r="B417" s="34"/>
      <c r="C417" s="34"/>
      <c r="D417" s="33"/>
      <c r="E417" s="35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</row>
    <row r="418" spans="1:23" ht="12.75" customHeight="1" x14ac:dyDescent="0.25">
      <c r="A418" s="33"/>
      <c r="B418" s="34"/>
      <c r="C418" s="34"/>
      <c r="D418" s="33"/>
      <c r="E418" s="35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</row>
    <row r="419" spans="1:23" ht="12.75" customHeight="1" x14ac:dyDescent="0.25">
      <c r="A419" s="33"/>
      <c r="B419" s="34"/>
      <c r="C419" s="34"/>
      <c r="D419" s="33"/>
      <c r="E419" s="35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</row>
    <row r="420" spans="1:23" ht="12.75" customHeight="1" x14ac:dyDescent="0.25">
      <c r="A420" s="33"/>
      <c r="B420" s="34"/>
      <c r="C420" s="34"/>
      <c r="D420" s="33"/>
      <c r="E420" s="35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</row>
    <row r="421" spans="1:23" ht="12.75" customHeight="1" x14ac:dyDescent="0.25">
      <c r="A421" s="33"/>
      <c r="B421" s="34"/>
      <c r="C421" s="34"/>
      <c r="D421" s="33"/>
      <c r="E421" s="35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</row>
    <row r="422" spans="1:23" ht="12.75" customHeight="1" x14ac:dyDescent="0.25">
      <c r="A422" s="33"/>
      <c r="B422" s="34"/>
      <c r="C422" s="34"/>
      <c r="D422" s="33"/>
      <c r="E422" s="35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</row>
    <row r="423" spans="1:23" ht="12.75" customHeight="1" x14ac:dyDescent="0.25">
      <c r="A423" s="33"/>
      <c r="B423" s="34"/>
      <c r="C423" s="34"/>
      <c r="D423" s="33"/>
      <c r="E423" s="35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</row>
    <row r="424" spans="1:23" ht="12.75" customHeight="1" x14ac:dyDescent="0.25">
      <c r="A424" s="33"/>
      <c r="B424" s="34"/>
      <c r="C424" s="34"/>
      <c r="D424" s="33"/>
      <c r="E424" s="35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</row>
    <row r="425" spans="1:23" ht="12.75" customHeight="1" x14ac:dyDescent="0.25">
      <c r="A425" s="33"/>
      <c r="B425" s="34"/>
      <c r="C425" s="34"/>
      <c r="D425" s="33"/>
      <c r="E425" s="35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</row>
    <row r="426" spans="1:23" ht="12.75" customHeight="1" x14ac:dyDescent="0.25">
      <c r="A426" s="33"/>
      <c r="B426" s="34"/>
      <c r="C426" s="34"/>
      <c r="D426" s="33"/>
      <c r="E426" s="35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</row>
    <row r="427" spans="1:23" ht="12.75" customHeight="1" x14ac:dyDescent="0.25">
      <c r="A427" s="33"/>
      <c r="B427" s="34"/>
      <c r="C427" s="34"/>
      <c r="D427" s="33"/>
      <c r="E427" s="35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</row>
    <row r="428" spans="1:23" ht="12.75" customHeight="1" x14ac:dyDescent="0.25">
      <c r="A428" s="33"/>
      <c r="B428" s="34"/>
      <c r="C428" s="34"/>
      <c r="D428" s="33"/>
      <c r="E428" s="35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</row>
    <row r="429" spans="1:23" ht="12.75" customHeight="1" x14ac:dyDescent="0.25">
      <c r="A429" s="33"/>
      <c r="B429" s="34"/>
      <c r="C429" s="34"/>
      <c r="D429" s="33"/>
      <c r="E429" s="35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</row>
    <row r="430" spans="1:23" ht="12.75" customHeight="1" x14ac:dyDescent="0.25">
      <c r="A430" s="33"/>
      <c r="B430" s="34"/>
      <c r="C430" s="34"/>
      <c r="D430" s="33"/>
      <c r="E430" s="35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</row>
    <row r="431" spans="1:23" ht="12.75" customHeight="1" x14ac:dyDescent="0.25">
      <c r="A431" s="33"/>
      <c r="B431" s="34"/>
      <c r="C431" s="34"/>
      <c r="D431" s="33"/>
      <c r="E431" s="35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</row>
    <row r="432" spans="1:23" ht="12.75" customHeight="1" x14ac:dyDescent="0.25">
      <c r="A432" s="33"/>
      <c r="B432" s="34"/>
      <c r="C432" s="34"/>
      <c r="D432" s="33"/>
      <c r="E432" s="35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</row>
    <row r="433" spans="1:23" ht="12.75" customHeight="1" x14ac:dyDescent="0.25">
      <c r="A433" s="33"/>
      <c r="B433" s="34"/>
      <c r="C433" s="34"/>
      <c r="D433" s="33"/>
      <c r="E433" s="35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</row>
    <row r="434" spans="1:23" ht="12.75" customHeight="1" x14ac:dyDescent="0.25">
      <c r="A434" s="33"/>
      <c r="B434" s="34"/>
      <c r="C434" s="34"/>
      <c r="D434" s="33"/>
      <c r="E434" s="35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</row>
    <row r="435" spans="1:23" ht="12.75" customHeight="1" x14ac:dyDescent="0.25">
      <c r="A435" s="33"/>
      <c r="B435" s="34"/>
      <c r="C435" s="34"/>
      <c r="D435" s="33"/>
      <c r="E435" s="35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</row>
    <row r="436" spans="1:23" ht="12.75" customHeight="1" x14ac:dyDescent="0.25">
      <c r="A436" s="33"/>
      <c r="B436" s="34"/>
      <c r="C436" s="34"/>
      <c r="D436" s="33"/>
      <c r="E436" s="35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</row>
    <row r="437" spans="1:23" ht="12.75" customHeight="1" x14ac:dyDescent="0.25">
      <c r="A437" s="33"/>
      <c r="B437" s="34"/>
      <c r="C437" s="34"/>
      <c r="D437" s="33"/>
      <c r="E437" s="35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</row>
    <row r="438" spans="1:23" ht="12.75" customHeight="1" x14ac:dyDescent="0.25">
      <c r="A438" s="33"/>
      <c r="B438" s="34"/>
      <c r="C438" s="34"/>
      <c r="D438" s="33"/>
      <c r="E438" s="35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</row>
    <row r="439" spans="1:23" ht="12.75" customHeight="1" x14ac:dyDescent="0.25">
      <c r="A439" s="33"/>
      <c r="B439" s="34"/>
      <c r="C439" s="34"/>
      <c r="D439" s="33"/>
      <c r="E439" s="35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</row>
    <row r="440" spans="1:23" ht="12.75" customHeight="1" x14ac:dyDescent="0.25">
      <c r="A440" s="33"/>
      <c r="B440" s="34"/>
      <c r="C440" s="34"/>
      <c r="D440" s="33"/>
      <c r="E440" s="35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</row>
    <row r="441" spans="1:23" ht="12.75" customHeight="1" x14ac:dyDescent="0.25">
      <c r="A441" s="33"/>
      <c r="B441" s="34"/>
      <c r="C441" s="34"/>
      <c r="D441" s="33"/>
      <c r="E441" s="35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</row>
    <row r="442" spans="1:23" ht="12.75" customHeight="1" x14ac:dyDescent="0.25">
      <c r="A442" s="33"/>
      <c r="B442" s="34"/>
      <c r="C442" s="34"/>
      <c r="D442" s="33"/>
      <c r="E442" s="35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</row>
    <row r="443" spans="1:23" ht="12.75" customHeight="1" x14ac:dyDescent="0.25">
      <c r="A443" s="33"/>
      <c r="B443" s="34"/>
      <c r="C443" s="34"/>
      <c r="D443" s="33"/>
      <c r="E443" s="35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</row>
    <row r="444" spans="1:23" ht="12.75" customHeight="1" x14ac:dyDescent="0.25">
      <c r="A444" s="33"/>
      <c r="B444" s="34"/>
      <c r="C444" s="34"/>
      <c r="D444" s="33"/>
      <c r="E444" s="35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</row>
    <row r="445" spans="1:23" ht="12.75" customHeight="1" x14ac:dyDescent="0.25">
      <c r="A445" s="33"/>
      <c r="B445" s="34"/>
      <c r="C445" s="34"/>
      <c r="D445" s="33"/>
      <c r="E445" s="35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</row>
    <row r="446" spans="1:23" ht="12.75" customHeight="1" x14ac:dyDescent="0.25">
      <c r="A446" s="33"/>
      <c r="B446" s="34"/>
      <c r="C446" s="34"/>
      <c r="D446" s="33"/>
      <c r="E446" s="35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</row>
    <row r="447" spans="1:23" ht="12.75" customHeight="1" x14ac:dyDescent="0.25">
      <c r="A447" s="33"/>
      <c r="B447" s="34"/>
      <c r="C447" s="34"/>
      <c r="D447" s="33"/>
      <c r="E447" s="35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</row>
    <row r="448" spans="1:23" ht="12.75" customHeight="1" x14ac:dyDescent="0.25">
      <c r="A448" s="33"/>
      <c r="B448" s="34"/>
      <c r="C448" s="34"/>
      <c r="D448" s="33"/>
      <c r="E448" s="35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</row>
    <row r="449" spans="1:23" ht="12.75" customHeight="1" x14ac:dyDescent="0.25">
      <c r="A449" s="33"/>
      <c r="B449" s="34"/>
      <c r="C449" s="34"/>
      <c r="D449" s="33"/>
      <c r="E449" s="35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</row>
    <row r="450" spans="1:23" ht="12.75" customHeight="1" x14ac:dyDescent="0.25">
      <c r="A450" s="33"/>
      <c r="B450" s="34"/>
      <c r="C450" s="34"/>
      <c r="D450" s="33"/>
      <c r="E450" s="35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</row>
    <row r="451" spans="1:23" ht="12.75" customHeight="1" x14ac:dyDescent="0.25">
      <c r="A451" s="33"/>
      <c r="B451" s="34"/>
      <c r="C451" s="34"/>
      <c r="D451" s="33"/>
      <c r="E451" s="35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</row>
    <row r="452" spans="1:23" ht="12.75" customHeight="1" x14ac:dyDescent="0.25">
      <c r="A452" s="33"/>
      <c r="B452" s="34"/>
      <c r="C452" s="34"/>
      <c r="D452" s="33"/>
      <c r="E452" s="35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</row>
    <row r="453" spans="1:23" ht="12.75" customHeight="1" x14ac:dyDescent="0.25">
      <c r="A453" s="33"/>
      <c r="B453" s="34"/>
      <c r="C453" s="34"/>
      <c r="D453" s="33"/>
      <c r="E453" s="35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</row>
    <row r="454" spans="1:23" ht="12.75" customHeight="1" x14ac:dyDescent="0.25">
      <c r="A454" s="33"/>
      <c r="B454" s="34"/>
      <c r="C454" s="34"/>
      <c r="D454" s="33"/>
      <c r="E454" s="35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</row>
    <row r="455" spans="1:23" ht="12.75" customHeight="1" x14ac:dyDescent="0.25">
      <c r="A455" s="33"/>
      <c r="B455" s="34"/>
      <c r="C455" s="34"/>
      <c r="D455" s="33"/>
      <c r="E455" s="35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</row>
    <row r="456" spans="1:23" ht="12.75" customHeight="1" x14ac:dyDescent="0.25">
      <c r="A456" s="33"/>
      <c r="B456" s="34"/>
      <c r="C456" s="34"/>
      <c r="D456" s="33"/>
      <c r="E456" s="35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</row>
    <row r="457" spans="1:23" ht="12.75" customHeight="1" x14ac:dyDescent="0.25">
      <c r="A457" s="33"/>
      <c r="B457" s="34"/>
      <c r="C457" s="34"/>
      <c r="D457" s="33"/>
      <c r="E457" s="35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</row>
    <row r="458" spans="1:23" ht="12.75" customHeight="1" x14ac:dyDescent="0.25">
      <c r="A458" s="33"/>
      <c r="B458" s="34"/>
      <c r="C458" s="34"/>
      <c r="D458" s="33"/>
      <c r="E458" s="35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</row>
    <row r="459" spans="1:23" ht="12.75" customHeight="1" x14ac:dyDescent="0.25">
      <c r="A459" s="33"/>
      <c r="B459" s="34"/>
      <c r="C459" s="34"/>
      <c r="D459" s="33"/>
      <c r="E459" s="35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</row>
    <row r="460" spans="1:23" ht="12.75" customHeight="1" x14ac:dyDescent="0.25">
      <c r="A460" s="33"/>
      <c r="B460" s="34"/>
      <c r="C460" s="34"/>
      <c r="D460" s="33"/>
      <c r="E460" s="35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</row>
    <row r="461" spans="1:23" ht="12.75" customHeight="1" x14ac:dyDescent="0.25">
      <c r="A461" s="33"/>
      <c r="B461" s="34"/>
      <c r="C461" s="34"/>
      <c r="D461" s="33"/>
      <c r="E461" s="35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</row>
    <row r="462" spans="1:23" ht="12.75" customHeight="1" x14ac:dyDescent="0.25">
      <c r="A462" s="33"/>
      <c r="B462" s="34"/>
      <c r="C462" s="34"/>
      <c r="D462" s="33"/>
      <c r="E462" s="35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</row>
    <row r="463" spans="1:23" ht="12.75" customHeight="1" x14ac:dyDescent="0.25">
      <c r="A463" s="33"/>
      <c r="B463" s="34"/>
      <c r="C463" s="34"/>
      <c r="D463" s="33"/>
      <c r="E463" s="35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</row>
    <row r="464" spans="1:23" ht="12.75" customHeight="1" x14ac:dyDescent="0.25">
      <c r="A464" s="33"/>
      <c r="B464" s="34"/>
      <c r="C464" s="34"/>
      <c r="D464" s="33"/>
      <c r="E464" s="35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</row>
    <row r="465" spans="1:23" ht="12.75" customHeight="1" x14ac:dyDescent="0.25">
      <c r="A465" s="33"/>
      <c r="B465" s="34"/>
      <c r="C465" s="34"/>
      <c r="D465" s="33"/>
      <c r="E465" s="35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</row>
    <row r="466" spans="1:23" ht="12.75" customHeight="1" x14ac:dyDescent="0.25">
      <c r="A466" s="33"/>
      <c r="B466" s="34"/>
      <c r="C466" s="34"/>
      <c r="D466" s="33"/>
      <c r="E466" s="35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</row>
    <row r="467" spans="1:23" ht="12.75" customHeight="1" x14ac:dyDescent="0.25">
      <c r="A467" s="33"/>
      <c r="B467" s="34"/>
      <c r="C467" s="34"/>
      <c r="D467" s="33"/>
      <c r="E467" s="35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</row>
    <row r="468" spans="1:23" ht="12.75" customHeight="1" x14ac:dyDescent="0.25">
      <c r="A468" s="33"/>
      <c r="B468" s="34"/>
      <c r="C468" s="34"/>
      <c r="D468" s="33"/>
      <c r="E468" s="35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</row>
    <row r="469" spans="1:23" ht="12.75" customHeight="1" x14ac:dyDescent="0.25">
      <c r="A469" s="33"/>
      <c r="B469" s="34"/>
      <c r="C469" s="34"/>
      <c r="D469" s="33"/>
      <c r="E469" s="35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</row>
    <row r="470" spans="1:23" ht="12.75" customHeight="1" x14ac:dyDescent="0.25">
      <c r="A470" s="33"/>
      <c r="B470" s="34"/>
      <c r="C470" s="34"/>
      <c r="D470" s="33"/>
      <c r="E470" s="35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</row>
    <row r="471" spans="1:23" ht="12.75" customHeight="1" x14ac:dyDescent="0.25">
      <c r="A471" s="33"/>
      <c r="B471" s="34"/>
      <c r="C471" s="34"/>
      <c r="D471" s="33"/>
      <c r="E471" s="35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</row>
    <row r="472" spans="1:23" ht="12.75" customHeight="1" x14ac:dyDescent="0.25">
      <c r="A472" s="33"/>
      <c r="B472" s="34"/>
      <c r="C472" s="34"/>
      <c r="D472" s="33"/>
      <c r="E472" s="35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</row>
    <row r="473" spans="1:23" ht="12.75" customHeight="1" x14ac:dyDescent="0.25">
      <c r="A473" s="33"/>
      <c r="B473" s="34"/>
      <c r="C473" s="34"/>
      <c r="D473" s="33"/>
      <c r="E473" s="35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</row>
    <row r="474" spans="1:23" ht="12.75" customHeight="1" x14ac:dyDescent="0.25">
      <c r="A474" s="33"/>
      <c r="B474" s="34"/>
      <c r="C474" s="34"/>
      <c r="D474" s="33"/>
      <c r="E474" s="35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</row>
    <row r="475" spans="1:23" ht="12.75" customHeight="1" x14ac:dyDescent="0.25">
      <c r="A475" s="33"/>
      <c r="B475" s="34"/>
      <c r="C475" s="34"/>
      <c r="D475" s="33"/>
      <c r="E475" s="35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</row>
    <row r="476" spans="1:23" ht="12.75" customHeight="1" x14ac:dyDescent="0.25">
      <c r="A476" s="33"/>
      <c r="B476" s="34"/>
      <c r="C476" s="34"/>
      <c r="D476" s="33"/>
      <c r="E476" s="35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</row>
    <row r="477" spans="1:23" ht="12.75" customHeight="1" x14ac:dyDescent="0.25">
      <c r="A477" s="33"/>
      <c r="B477" s="34"/>
      <c r="C477" s="34"/>
      <c r="D477" s="33"/>
      <c r="E477" s="35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</row>
    <row r="478" spans="1:23" ht="12.75" customHeight="1" x14ac:dyDescent="0.25">
      <c r="A478" s="33"/>
      <c r="B478" s="34"/>
      <c r="C478" s="34"/>
      <c r="D478" s="33"/>
      <c r="E478" s="35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</row>
    <row r="479" spans="1:23" ht="12.75" customHeight="1" x14ac:dyDescent="0.25">
      <c r="A479" s="33"/>
      <c r="B479" s="34"/>
      <c r="C479" s="34"/>
      <c r="D479" s="33"/>
      <c r="E479" s="35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</row>
    <row r="480" spans="1:23" ht="12.75" customHeight="1" x14ac:dyDescent="0.25">
      <c r="A480" s="33"/>
      <c r="B480" s="34"/>
      <c r="C480" s="34"/>
      <c r="D480" s="33"/>
      <c r="E480" s="35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</row>
    <row r="481" spans="1:23" ht="12.75" customHeight="1" x14ac:dyDescent="0.25">
      <c r="A481" s="33"/>
      <c r="B481" s="34"/>
      <c r="C481" s="34"/>
      <c r="D481" s="33"/>
      <c r="E481" s="35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</row>
    <row r="482" spans="1:23" ht="12.75" customHeight="1" x14ac:dyDescent="0.25">
      <c r="A482" s="33"/>
      <c r="B482" s="34"/>
      <c r="C482" s="34"/>
      <c r="D482" s="33"/>
      <c r="E482" s="35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</row>
    <row r="483" spans="1:23" ht="12.75" customHeight="1" x14ac:dyDescent="0.25">
      <c r="A483" s="33"/>
      <c r="B483" s="34"/>
      <c r="C483" s="34"/>
      <c r="D483" s="33"/>
      <c r="E483" s="35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</row>
    <row r="484" spans="1:23" ht="12.75" customHeight="1" x14ac:dyDescent="0.25">
      <c r="A484" s="33"/>
      <c r="B484" s="34"/>
      <c r="C484" s="34"/>
      <c r="D484" s="33"/>
      <c r="E484" s="35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</row>
    <row r="485" spans="1:23" ht="12.75" customHeight="1" x14ac:dyDescent="0.25">
      <c r="A485" s="33"/>
      <c r="B485" s="34"/>
      <c r="C485" s="34"/>
      <c r="D485" s="33"/>
      <c r="E485" s="35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</row>
    <row r="486" spans="1:23" ht="12.75" customHeight="1" x14ac:dyDescent="0.25">
      <c r="A486" s="33"/>
      <c r="B486" s="34"/>
      <c r="C486" s="34"/>
      <c r="D486" s="33"/>
      <c r="E486" s="35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</row>
    <row r="487" spans="1:23" ht="12.75" customHeight="1" x14ac:dyDescent="0.25">
      <c r="A487" s="33"/>
      <c r="B487" s="34"/>
      <c r="C487" s="34"/>
      <c r="D487" s="33"/>
      <c r="E487" s="35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</row>
    <row r="488" spans="1:23" ht="12.75" customHeight="1" x14ac:dyDescent="0.25">
      <c r="A488" s="33"/>
      <c r="B488" s="34"/>
      <c r="C488" s="34"/>
      <c r="D488" s="33"/>
      <c r="E488" s="35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</row>
    <row r="489" spans="1:23" ht="12.75" customHeight="1" x14ac:dyDescent="0.25">
      <c r="A489" s="33"/>
      <c r="B489" s="34"/>
      <c r="C489" s="34"/>
      <c r="D489" s="33"/>
      <c r="E489" s="35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</row>
    <row r="490" spans="1:23" ht="12.75" customHeight="1" x14ac:dyDescent="0.25">
      <c r="A490" s="33"/>
      <c r="B490" s="34"/>
      <c r="C490" s="34"/>
      <c r="D490" s="33"/>
      <c r="E490" s="35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</row>
    <row r="491" spans="1:23" ht="12.75" customHeight="1" x14ac:dyDescent="0.25">
      <c r="A491" s="33"/>
      <c r="B491" s="34"/>
      <c r="C491" s="34"/>
      <c r="D491" s="33"/>
      <c r="E491" s="35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</row>
    <row r="492" spans="1:23" ht="12.75" customHeight="1" x14ac:dyDescent="0.25">
      <c r="A492" s="33"/>
      <c r="B492" s="34"/>
      <c r="C492" s="34"/>
      <c r="D492" s="33"/>
      <c r="E492" s="35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</row>
    <row r="493" spans="1:23" ht="12.75" customHeight="1" x14ac:dyDescent="0.25">
      <c r="A493" s="33"/>
      <c r="B493" s="34"/>
      <c r="C493" s="34"/>
      <c r="D493" s="33"/>
      <c r="E493" s="35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</row>
    <row r="494" spans="1:23" ht="12.75" customHeight="1" x14ac:dyDescent="0.25">
      <c r="A494" s="33"/>
      <c r="B494" s="34"/>
      <c r="C494" s="34"/>
      <c r="D494" s="33"/>
      <c r="E494" s="35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</row>
    <row r="495" spans="1:23" ht="12.75" customHeight="1" x14ac:dyDescent="0.25">
      <c r="A495" s="33"/>
      <c r="B495" s="34"/>
      <c r="C495" s="34"/>
      <c r="D495" s="33"/>
      <c r="E495" s="35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</row>
    <row r="496" spans="1:23" ht="12.75" customHeight="1" x14ac:dyDescent="0.25">
      <c r="A496" s="33"/>
      <c r="B496" s="34"/>
      <c r="C496" s="34"/>
      <c r="D496" s="33"/>
      <c r="E496" s="35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</row>
    <row r="497" spans="1:23" ht="12.75" customHeight="1" x14ac:dyDescent="0.25">
      <c r="A497" s="33"/>
      <c r="B497" s="34"/>
      <c r="C497" s="34"/>
      <c r="D497" s="33"/>
      <c r="E497" s="35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</row>
    <row r="498" spans="1:23" ht="12.75" customHeight="1" x14ac:dyDescent="0.25">
      <c r="A498" s="33"/>
      <c r="B498" s="34"/>
      <c r="C498" s="34"/>
      <c r="D498" s="33"/>
      <c r="E498" s="35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</row>
    <row r="499" spans="1:23" ht="12.75" customHeight="1" x14ac:dyDescent="0.25">
      <c r="A499" s="33"/>
      <c r="B499" s="34"/>
      <c r="C499" s="34"/>
      <c r="D499" s="33"/>
      <c r="E499" s="35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</row>
    <row r="500" spans="1:23" ht="12.75" customHeight="1" x14ac:dyDescent="0.25">
      <c r="A500" s="33"/>
      <c r="B500" s="34"/>
      <c r="C500" s="34"/>
      <c r="D500" s="33"/>
      <c r="E500" s="35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</row>
    <row r="501" spans="1:23" ht="12.75" customHeight="1" x14ac:dyDescent="0.25">
      <c r="A501" s="33"/>
      <c r="B501" s="34"/>
      <c r="C501" s="34"/>
      <c r="D501" s="33"/>
      <c r="E501" s="35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</row>
    <row r="502" spans="1:23" ht="12.75" customHeight="1" x14ac:dyDescent="0.25">
      <c r="A502" s="33"/>
      <c r="B502" s="34"/>
      <c r="C502" s="34"/>
      <c r="D502" s="33"/>
      <c r="E502" s="35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</row>
    <row r="503" spans="1:23" ht="12.75" customHeight="1" x14ac:dyDescent="0.25">
      <c r="A503" s="33"/>
      <c r="B503" s="34"/>
      <c r="C503" s="34"/>
      <c r="D503" s="33"/>
      <c r="E503" s="35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</row>
    <row r="504" spans="1:23" ht="12.75" customHeight="1" x14ac:dyDescent="0.25">
      <c r="A504" s="33"/>
      <c r="B504" s="34"/>
      <c r="C504" s="34"/>
      <c r="D504" s="33"/>
      <c r="E504" s="35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</row>
    <row r="505" spans="1:23" ht="12.75" customHeight="1" x14ac:dyDescent="0.25">
      <c r="A505" s="33"/>
      <c r="B505" s="34"/>
      <c r="C505" s="34"/>
      <c r="D505" s="33"/>
      <c r="E505" s="35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</row>
    <row r="506" spans="1:23" ht="12.75" customHeight="1" x14ac:dyDescent="0.25">
      <c r="A506" s="33"/>
      <c r="B506" s="34"/>
      <c r="C506" s="34"/>
      <c r="D506" s="33"/>
      <c r="E506" s="35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</row>
    <row r="507" spans="1:23" ht="12.75" customHeight="1" x14ac:dyDescent="0.25">
      <c r="A507" s="33"/>
      <c r="B507" s="34"/>
      <c r="C507" s="34"/>
      <c r="D507" s="33"/>
      <c r="E507" s="35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</row>
    <row r="508" spans="1:23" ht="12.75" customHeight="1" x14ac:dyDescent="0.25">
      <c r="A508" s="33"/>
      <c r="B508" s="34"/>
      <c r="C508" s="34"/>
      <c r="D508" s="33"/>
      <c r="E508" s="35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</row>
    <row r="509" spans="1:23" ht="12.75" customHeight="1" x14ac:dyDescent="0.25">
      <c r="A509" s="33"/>
      <c r="B509" s="34"/>
      <c r="C509" s="34"/>
      <c r="D509" s="33"/>
      <c r="E509" s="35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</row>
    <row r="510" spans="1:23" ht="12.75" customHeight="1" x14ac:dyDescent="0.25">
      <c r="A510" s="33"/>
      <c r="B510" s="34"/>
      <c r="C510" s="34"/>
      <c r="D510" s="33"/>
      <c r="E510" s="35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</row>
    <row r="511" spans="1:23" ht="12.75" customHeight="1" x14ac:dyDescent="0.25">
      <c r="A511" s="33"/>
      <c r="B511" s="34"/>
      <c r="C511" s="34"/>
      <c r="D511" s="33"/>
      <c r="E511" s="35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</row>
    <row r="512" spans="1:23" ht="12.75" customHeight="1" x14ac:dyDescent="0.25">
      <c r="A512" s="33"/>
      <c r="B512" s="34"/>
      <c r="C512" s="34"/>
      <c r="D512" s="33"/>
      <c r="E512" s="35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</row>
    <row r="513" spans="1:23" ht="12.75" customHeight="1" x14ac:dyDescent="0.25">
      <c r="A513" s="33"/>
      <c r="B513" s="34"/>
      <c r="C513" s="34"/>
      <c r="D513" s="33"/>
      <c r="E513" s="35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</row>
    <row r="514" spans="1:23" ht="12.75" customHeight="1" x14ac:dyDescent="0.25">
      <c r="A514" s="33"/>
      <c r="B514" s="34"/>
      <c r="C514" s="34"/>
      <c r="D514" s="33"/>
      <c r="E514" s="35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</row>
    <row r="515" spans="1:23" ht="12.75" customHeight="1" x14ac:dyDescent="0.25">
      <c r="A515" s="33"/>
      <c r="B515" s="34"/>
      <c r="C515" s="34"/>
      <c r="D515" s="33"/>
      <c r="E515" s="35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</row>
    <row r="516" spans="1:23" ht="12.75" customHeight="1" x14ac:dyDescent="0.25">
      <c r="A516" s="33"/>
      <c r="B516" s="34"/>
      <c r="C516" s="34"/>
      <c r="D516" s="33"/>
      <c r="E516" s="35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</row>
    <row r="517" spans="1:23" ht="12.75" customHeight="1" x14ac:dyDescent="0.25">
      <c r="A517" s="33"/>
      <c r="B517" s="34"/>
      <c r="C517" s="34"/>
      <c r="D517" s="33"/>
      <c r="E517" s="35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</row>
    <row r="518" spans="1:23" ht="12.75" customHeight="1" x14ac:dyDescent="0.25">
      <c r="A518" s="33"/>
      <c r="B518" s="34"/>
      <c r="C518" s="34"/>
      <c r="D518" s="33"/>
      <c r="E518" s="35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</row>
    <row r="519" spans="1:23" ht="12.75" customHeight="1" x14ac:dyDescent="0.25">
      <c r="A519" s="33"/>
      <c r="B519" s="34"/>
      <c r="C519" s="34"/>
      <c r="D519" s="33"/>
      <c r="E519" s="35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</row>
    <row r="520" spans="1:23" ht="12.75" customHeight="1" x14ac:dyDescent="0.25">
      <c r="A520" s="33"/>
      <c r="B520" s="34"/>
      <c r="C520" s="34"/>
      <c r="D520" s="33"/>
      <c r="E520" s="35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</row>
    <row r="521" spans="1:23" ht="12.75" customHeight="1" x14ac:dyDescent="0.25">
      <c r="A521" s="33"/>
      <c r="B521" s="34"/>
      <c r="C521" s="34"/>
      <c r="D521" s="33"/>
      <c r="E521" s="35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</row>
    <row r="522" spans="1:23" ht="12.75" customHeight="1" x14ac:dyDescent="0.25">
      <c r="A522" s="33"/>
      <c r="B522" s="34"/>
      <c r="C522" s="34"/>
      <c r="D522" s="33"/>
      <c r="E522" s="35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</row>
    <row r="523" spans="1:23" ht="12.75" customHeight="1" x14ac:dyDescent="0.25">
      <c r="A523" s="33"/>
      <c r="B523" s="34"/>
      <c r="C523" s="34"/>
      <c r="D523" s="33"/>
      <c r="E523" s="35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</row>
    <row r="524" spans="1:23" ht="12.75" customHeight="1" x14ac:dyDescent="0.25">
      <c r="A524" s="33"/>
      <c r="B524" s="34"/>
      <c r="C524" s="34"/>
      <c r="D524" s="33"/>
      <c r="E524" s="35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</row>
    <row r="525" spans="1:23" ht="12.75" customHeight="1" x14ac:dyDescent="0.25">
      <c r="A525" s="33"/>
      <c r="B525" s="34"/>
      <c r="C525" s="34"/>
      <c r="D525" s="33"/>
      <c r="E525" s="35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</row>
    <row r="526" spans="1:23" ht="12.75" customHeight="1" x14ac:dyDescent="0.25">
      <c r="A526" s="33"/>
      <c r="B526" s="34"/>
      <c r="C526" s="34"/>
      <c r="D526" s="33"/>
      <c r="E526" s="35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</row>
    <row r="527" spans="1:23" ht="12.75" customHeight="1" x14ac:dyDescent="0.25">
      <c r="A527" s="33"/>
      <c r="B527" s="34"/>
      <c r="C527" s="34"/>
      <c r="D527" s="33"/>
      <c r="E527" s="35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</row>
    <row r="528" spans="1:23" ht="12.75" customHeight="1" x14ac:dyDescent="0.25">
      <c r="A528" s="33"/>
      <c r="B528" s="34"/>
      <c r="C528" s="34"/>
      <c r="D528" s="33"/>
      <c r="E528" s="35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</row>
    <row r="529" spans="1:23" ht="12.75" customHeight="1" x14ac:dyDescent="0.25">
      <c r="A529" s="33"/>
      <c r="B529" s="34"/>
      <c r="C529" s="34"/>
      <c r="D529" s="33"/>
      <c r="E529" s="35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</row>
    <row r="530" spans="1:23" ht="12.75" customHeight="1" x14ac:dyDescent="0.25">
      <c r="A530" s="33"/>
      <c r="B530" s="34"/>
      <c r="C530" s="34"/>
      <c r="D530" s="33"/>
      <c r="E530" s="35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</row>
    <row r="531" spans="1:23" ht="12.75" customHeight="1" x14ac:dyDescent="0.25">
      <c r="A531" s="33"/>
      <c r="B531" s="34"/>
      <c r="C531" s="34"/>
      <c r="D531" s="33"/>
      <c r="E531" s="35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</row>
    <row r="532" spans="1:23" ht="12.75" customHeight="1" x14ac:dyDescent="0.25">
      <c r="A532" s="33"/>
      <c r="B532" s="34"/>
      <c r="C532" s="34"/>
      <c r="D532" s="33"/>
      <c r="E532" s="35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</row>
    <row r="533" spans="1:23" ht="12.75" customHeight="1" x14ac:dyDescent="0.25">
      <c r="A533" s="33"/>
      <c r="B533" s="34"/>
      <c r="C533" s="34"/>
      <c r="D533" s="33"/>
      <c r="E533" s="35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</row>
    <row r="534" spans="1:23" ht="12.75" customHeight="1" x14ac:dyDescent="0.25">
      <c r="A534" s="33"/>
      <c r="B534" s="34"/>
      <c r="C534" s="34"/>
      <c r="D534" s="33"/>
      <c r="E534" s="35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</row>
    <row r="535" spans="1:23" ht="12.75" customHeight="1" x14ac:dyDescent="0.25">
      <c r="A535" s="33"/>
      <c r="B535" s="34"/>
      <c r="C535" s="34"/>
      <c r="D535" s="33"/>
      <c r="E535" s="35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</row>
    <row r="536" spans="1:23" ht="12.75" customHeight="1" x14ac:dyDescent="0.25">
      <c r="A536" s="33"/>
      <c r="B536" s="34"/>
      <c r="C536" s="34"/>
      <c r="D536" s="33"/>
      <c r="E536" s="35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</row>
    <row r="537" spans="1:23" ht="12.75" customHeight="1" x14ac:dyDescent="0.25">
      <c r="A537" s="33"/>
      <c r="B537" s="34"/>
      <c r="C537" s="34"/>
      <c r="D537" s="33"/>
      <c r="E537" s="35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</row>
    <row r="538" spans="1:23" ht="12.75" customHeight="1" x14ac:dyDescent="0.25">
      <c r="A538" s="33"/>
      <c r="B538" s="34"/>
      <c r="C538" s="34"/>
      <c r="D538" s="33"/>
      <c r="E538" s="35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</row>
    <row r="539" spans="1:23" ht="12.75" customHeight="1" x14ac:dyDescent="0.25">
      <c r="A539" s="33"/>
      <c r="B539" s="34"/>
      <c r="C539" s="34"/>
      <c r="D539" s="33"/>
      <c r="E539" s="35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</row>
    <row r="540" spans="1:23" ht="12.75" customHeight="1" x14ac:dyDescent="0.25">
      <c r="A540" s="33"/>
      <c r="B540" s="34"/>
      <c r="C540" s="34"/>
      <c r="D540" s="33"/>
      <c r="E540" s="35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</row>
    <row r="541" spans="1:23" ht="12.75" customHeight="1" x14ac:dyDescent="0.25">
      <c r="A541" s="33"/>
      <c r="B541" s="34"/>
      <c r="C541" s="34"/>
      <c r="D541" s="33"/>
      <c r="E541" s="35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</row>
    <row r="542" spans="1:23" ht="12.75" customHeight="1" x14ac:dyDescent="0.25">
      <c r="A542" s="33"/>
      <c r="B542" s="34"/>
      <c r="C542" s="34"/>
      <c r="D542" s="33"/>
      <c r="E542" s="35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</row>
    <row r="543" spans="1:23" ht="12.75" customHeight="1" x14ac:dyDescent="0.25">
      <c r="A543" s="33"/>
      <c r="B543" s="34"/>
      <c r="C543" s="34"/>
      <c r="D543" s="33"/>
      <c r="E543" s="35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</row>
    <row r="544" spans="1:23" ht="12.75" customHeight="1" x14ac:dyDescent="0.25">
      <c r="A544" s="33"/>
      <c r="B544" s="34"/>
      <c r="C544" s="34"/>
      <c r="D544" s="33"/>
      <c r="E544" s="35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</row>
    <row r="545" spans="1:23" ht="12.75" customHeight="1" x14ac:dyDescent="0.25">
      <c r="A545" s="33"/>
      <c r="B545" s="34"/>
      <c r="C545" s="34"/>
      <c r="D545" s="33"/>
      <c r="E545" s="35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</row>
    <row r="546" spans="1:23" ht="12.75" customHeight="1" x14ac:dyDescent="0.25">
      <c r="A546" s="33"/>
      <c r="B546" s="34"/>
      <c r="C546" s="34"/>
      <c r="D546" s="33"/>
      <c r="E546" s="35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</row>
    <row r="547" spans="1:23" ht="12.75" customHeight="1" x14ac:dyDescent="0.25">
      <c r="A547" s="33"/>
      <c r="B547" s="34"/>
      <c r="C547" s="34"/>
      <c r="D547" s="33"/>
      <c r="E547" s="35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</row>
    <row r="548" spans="1:23" ht="12.75" customHeight="1" x14ac:dyDescent="0.25">
      <c r="A548" s="33"/>
      <c r="B548" s="34"/>
      <c r="C548" s="34"/>
      <c r="D548" s="33"/>
      <c r="E548" s="35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</row>
    <row r="549" spans="1:23" ht="12.75" customHeight="1" x14ac:dyDescent="0.25">
      <c r="A549" s="33"/>
      <c r="B549" s="34"/>
      <c r="C549" s="34"/>
      <c r="D549" s="33"/>
      <c r="E549" s="35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</row>
    <row r="550" spans="1:23" ht="12.75" customHeight="1" x14ac:dyDescent="0.25">
      <c r="A550" s="33"/>
      <c r="B550" s="34"/>
      <c r="C550" s="34"/>
      <c r="D550" s="33"/>
      <c r="E550" s="35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</row>
    <row r="551" spans="1:23" ht="12.75" customHeight="1" x14ac:dyDescent="0.25">
      <c r="A551" s="33"/>
      <c r="B551" s="34"/>
      <c r="C551" s="34"/>
      <c r="D551" s="33"/>
      <c r="E551" s="35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</row>
    <row r="552" spans="1:23" ht="12.75" customHeight="1" x14ac:dyDescent="0.25">
      <c r="A552" s="33"/>
      <c r="B552" s="34"/>
      <c r="C552" s="34"/>
      <c r="D552" s="33"/>
      <c r="E552" s="35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</row>
    <row r="553" spans="1:23" ht="12.75" customHeight="1" x14ac:dyDescent="0.25">
      <c r="A553" s="33"/>
      <c r="B553" s="34"/>
      <c r="C553" s="34"/>
      <c r="D553" s="33"/>
      <c r="E553" s="35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</row>
    <row r="554" spans="1:23" ht="12.75" customHeight="1" x14ac:dyDescent="0.25">
      <c r="A554" s="33"/>
      <c r="B554" s="34"/>
      <c r="C554" s="34"/>
      <c r="D554" s="33"/>
      <c r="E554" s="35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</row>
    <row r="555" spans="1:23" ht="12.75" customHeight="1" x14ac:dyDescent="0.25">
      <c r="A555" s="33"/>
      <c r="B555" s="34"/>
      <c r="C555" s="34"/>
      <c r="D555" s="33"/>
      <c r="E555" s="35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</row>
    <row r="556" spans="1:23" ht="12.75" customHeight="1" x14ac:dyDescent="0.25">
      <c r="A556" s="33"/>
      <c r="B556" s="34"/>
      <c r="C556" s="34"/>
      <c r="D556" s="33"/>
      <c r="E556" s="35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</row>
    <row r="557" spans="1:23" ht="12.75" customHeight="1" x14ac:dyDescent="0.25">
      <c r="A557" s="33"/>
      <c r="B557" s="34"/>
      <c r="C557" s="34"/>
      <c r="D557" s="33"/>
      <c r="E557" s="35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</row>
    <row r="558" spans="1:23" ht="12.75" customHeight="1" x14ac:dyDescent="0.25">
      <c r="A558" s="33"/>
      <c r="B558" s="34"/>
      <c r="C558" s="34"/>
      <c r="D558" s="33"/>
      <c r="E558" s="35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</row>
    <row r="559" spans="1:23" ht="12.75" customHeight="1" x14ac:dyDescent="0.25">
      <c r="A559" s="33"/>
      <c r="B559" s="34"/>
      <c r="C559" s="34"/>
      <c r="D559" s="33"/>
      <c r="E559" s="35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</row>
    <row r="560" spans="1:23" ht="12.75" customHeight="1" x14ac:dyDescent="0.25">
      <c r="A560" s="33"/>
      <c r="B560" s="34"/>
      <c r="C560" s="34"/>
      <c r="D560" s="33"/>
      <c r="E560" s="35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</row>
    <row r="561" spans="1:23" ht="12.75" customHeight="1" x14ac:dyDescent="0.25">
      <c r="A561" s="33"/>
      <c r="B561" s="34"/>
      <c r="C561" s="34"/>
      <c r="D561" s="33"/>
      <c r="E561" s="35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</row>
    <row r="562" spans="1:23" ht="12.75" customHeight="1" x14ac:dyDescent="0.25">
      <c r="A562" s="33"/>
      <c r="B562" s="34"/>
      <c r="C562" s="34"/>
      <c r="D562" s="33"/>
      <c r="E562" s="35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</row>
    <row r="563" spans="1:23" ht="12.75" customHeight="1" x14ac:dyDescent="0.25">
      <c r="A563" s="33"/>
      <c r="B563" s="34"/>
      <c r="C563" s="34"/>
      <c r="D563" s="33"/>
      <c r="E563" s="35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</row>
    <row r="564" spans="1:23" ht="12.75" customHeight="1" x14ac:dyDescent="0.25">
      <c r="A564" s="33"/>
      <c r="B564" s="34"/>
      <c r="C564" s="34"/>
      <c r="D564" s="33"/>
      <c r="E564" s="35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</row>
    <row r="565" spans="1:23" ht="12.75" customHeight="1" x14ac:dyDescent="0.25">
      <c r="A565" s="33"/>
      <c r="B565" s="34"/>
      <c r="C565" s="34"/>
      <c r="D565" s="33"/>
      <c r="E565" s="35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</row>
    <row r="566" spans="1:23" ht="12.75" customHeight="1" x14ac:dyDescent="0.25">
      <c r="A566" s="33"/>
      <c r="B566" s="34"/>
      <c r="C566" s="34"/>
      <c r="D566" s="33"/>
      <c r="E566" s="35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</row>
    <row r="567" spans="1:23" ht="12.75" customHeight="1" x14ac:dyDescent="0.25">
      <c r="A567" s="33"/>
      <c r="B567" s="34"/>
      <c r="C567" s="34"/>
      <c r="D567" s="33"/>
      <c r="E567" s="35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</row>
    <row r="568" spans="1:23" ht="12.75" customHeight="1" x14ac:dyDescent="0.25">
      <c r="A568" s="33"/>
      <c r="B568" s="34"/>
      <c r="C568" s="34"/>
      <c r="D568" s="33"/>
      <c r="E568" s="35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</row>
    <row r="569" spans="1:23" ht="12.75" customHeight="1" x14ac:dyDescent="0.25">
      <c r="A569" s="33"/>
      <c r="B569" s="34"/>
      <c r="C569" s="34"/>
      <c r="D569" s="33"/>
      <c r="E569" s="35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</row>
    <row r="570" spans="1:23" ht="12.75" customHeight="1" x14ac:dyDescent="0.25">
      <c r="A570" s="33"/>
      <c r="B570" s="34"/>
      <c r="C570" s="34"/>
      <c r="D570" s="33"/>
      <c r="E570" s="35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</row>
    <row r="571" spans="1:23" ht="12.75" customHeight="1" x14ac:dyDescent="0.25">
      <c r="A571" s="33"/>
      <c r="B571" s="34"/>
      <c r="C571" s="34"/>
      <c r="D571" s="33"/>
      <c r="E571" s="35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</row>
    <row r="572" spans="1:23" ht="12.75" customHeight="1" x14ac:dyDescent="0.25">
      <c r="A572" s="33"/>
      <c r="B572" s="34"/>
      <c r="C572" s="34"/>
      <c r="D572" s="33"/>
      <c r="E572" s="35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</row>
    <row r="573" spans="1:23" ht="12.75" customHeight="1" x14ac:dyDescent="0.25">
      <c r="A573" s="33"/>
      <c r="B573" s="34"/>
      <c r="C573" s="34"/>
      <c r="D573" s="33"/>
      <c r="E573" s="35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</row>
    <row r="574" spans="1:23" ht="12.75" customHeight="1" x14ac:dyDescent="0.25">
      <c r="A574" s="33"/>
      <c r="B574" s="34"/>
      <c r="C574" s="34"/>
      <c r="D574" s="33"/>
      <c r="E574" s="35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</row>
    <row r="575" spans="1:23" ht="12.75" customHeight="1" x14ac:dyDescent="0.25">
      <c r="A575" s="33"/>
      <c r="B575" s="34"/>
      <c r="C575" s="34"/>
      <c r="D575" s="33"/>
      <c r="E575" s="35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</row>
    <row r="576" spans="1:23" ht="12.75" customHeight="1" x14ac:dyDescent="0.25">
      <c r="A576" s="33"/>
      <c r="B576" s="34"/>
      <c r="C576" s="34"/>
      <c r="D576" s="33"/>
      <c r="E576" s="35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</row>
    <row r="577" spans="1:23" ht="12.75" customHeight="1" x14ac:dyDescent="0.25">
      <c r="A577" s="33"/>
      <c r="B577" s="34"/>
      <c r="C577" s="34"/>
      <c r="D577" s="33"/>
      <c r="E577" s="35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</row>
    <row r="578" spans="1:23" ht="12.75" customHeight="1" x14ac:dyDescent="0.25">
      <c r="A578" s="33"/>
      <c r="B578" s="34"/>
      <c r="C578" s="34"/>
      <c r="D578" s="33"/>
      <c r="E578" s="35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</row>
    <row r="579" spans="1:23" ht="12.75" customHeight="1" x14ac:dyDescent="0.25">
      <c r="A579" s="33"/>
      <c r="B579" s="34"/>
      <c r="C579" s="34"/>
      <c r="D579" s="33"/>
      <c r="E579" s="35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</row>
    <row r="580" spans="1:23" ht="12.75" customHeight="1" x14ac:dyDescent="0.25">
      <c r="A580" s="33"/>
      <c r="B580" s="34"/>
      <c r="C580" s="34"/>
      <c r="D580" s="33"/>
      <c r="E580" s="35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</row>
    <row r="581" spans="1:23" ht="12.75" customHeight="1" x14ac:dyDescent="0.25">
      <c r="A581" s="33"/>
      <c r="B581" s="34"/>
      <c r="C581" s="34"/>
      <c r="D581" s="33"/>
      <c r="E581" s="35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</row>
    <row r="582" spans="1:23" ht="12.75" customHeight="1" x14ac:dyDescent="0.25">
      <c r="A582" s="33"/>
      <c r="B582" s="34"/>
      <c r="C582" s="34"/>
      <c r="D582" s="33"/>
      <c r="E582" s="35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</row>
    <row r="583" spans="1:23" ht="12.75" customHeight="1" x14ac:dyDescent="0.25">
      <c r="A583" s="33"/>
      <c r="B583" s="34"/>
      <c r="C583" s="34"/>
      <c r="D583" s="33"/>
      <c r="E583" s="35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</row>
    <row r="584" spans="1:23" ht="12.75" customHeight="1" x14ac:dyDescent="0.25">
      <c r="A584" s="33"/>
      <c r="B584" s="34"/>
      <c r="C584" s="34"/>
      <c r="D584" s="33"/>
      <c r="E584" s="35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</row>
    <row r="585" spans="1:23" ht="12.75" customHeight="1" x14ac:dyDescent="0.25">
      <c r="A585" s="33"/>
      <c r="B585" s="34"/>
      <c r="C585" s="34"/>
      <c r="D585" s="33"/>
      <c r="E585" s="35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</row>
    <row r="586" spans="1:23" ht="12.75" customHeight="1" x14ac:dyDescent="0.25">
      <c r="A586" s="33"/>
      <c r="B586" s="34"/>
      <c r="C586" s="34"/>
      <c r="D586" s="33"/>
      <c r="E586" s="35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</row>
    <row r="587" spans="1:23" ht="12.75" customHeight="1" x14ac:dyDescent="0.25">
      <c r="A587" s="33"/>
      <c r="B587" s="34"/>
      <c r="C587" s="34"/>
      <c r="D587" s="33"/>
      <c r="E587" s="35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</row>
    <row r="588" spans="1:23" ht="12.75" customHeight="1" x14ac:dyDescent="0.25">
      <c r="A588" s="33"/>
      <c r="B588" s="34"/>
      <c r="C588" s="34"/>
      <c r="D588" s="33"/>
      <c r="E588" s="35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</row>
    <row r="589" spans="1:23" ht="12.75" customHeight="1" x14ac:dyDescent="0.25">
      <c r="A589" s="33"/>
      <c r="B589" s="34"/>
      <c r="C589" s="34"/>
      <c r="D589" s="33"/>
      <c r="E589" s="35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</row>
    <row r="590" spans="1:23" ht="12.75" customHeight="1" x14ac:dyDescent="0.25">
      <c r="A590" s="33"/>
      <c r="B590" s="34"/>
      <c r="C590" s="34"/>
      <c r="D590" s="33"/>
      <c r="E590" s="35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</row>
    <row r="591" spans="1:23" ht="12.75" customHeight="1" x14ac:dyDescent="0.25">
      <c r="A591" s="33"/>
      <c r="B591" s="34"/>
      <c r="C591" s="34"/>
      <c r="D591" s="33"/>
      <c r="E591" s="35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</row>
    <row r="592" spans="1:23" ht="12.75" customHeight="1" x14ac:dyDescent="0.25">
      <c r="A592" s="33"/>
      <c r="B592" s="34"/>
      <c r="C592" s="34"/>
      <c r="D592" s="33"/>
      <c r="E592" s="35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</row>
    <row r="593" spans="1:23" ht="12.75" customHeight="1" x14ac:dyDescent="0.25">
      <c r="A593" s="33"/>
      <c r="B593" s="34"/>
      <c r="C593" s="34"/>
      <c r="D593" s="33"/>
      <c r="E593" s="35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</row>
    <row r="594" spans="1:23" ht="12.75" customHeight="1" x14ac:dyDescent="0.25">
      <c r="A594" s="33"/>
      <c r="B594" s="34"/>
      <c r="C594" s="34"/>
      <c r="D594" s="33"/>
      <c r="E594" s="35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</row>
    <row r="595" spans="1:23" ht="12.75" customHeight="1" x14ac:dyDescent="0.25">
      <c r="A595" s="33"/>
      <c r="B595" s="34"/>
      <c r="C595" s="34"/>
      <c r="D595" s="33"/>
      <c r="E595" s="35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</row>
    <row r="596" spans="1:23" ht="12.75" customHeight="1" x14ac:dyDescent="0.25">
      <c r="A596" s="33"/>
      <c r="B596" s="34"/>
      <c r="C596" s="34"/>
      <c r="D596" s="33"/>
      <c r="E596" s="35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</row>
    <row r="597" spans="1:23" ht="12.75" customHeight="1" x14ac:dyDescent="0.25">
      <c r="A597" s="33"/>
      <c r="B597" s="34"/>
      <c r="C597" s="34"/>
      <c r="D597" s="33"/>
      <c r="E597" s="35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</row>
    <row r="598" spans="1:23" ht="12.75" customHeight="1" x14ac:dyDescent="0.25">
      <c r="A598" s="33"/>
      <c r="B598" s="34"/>
      <c r="C598" s="34"/>
      <c r="D598" s="33"/>
      <c r="E598" s="35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</row>
    <row r="599" spans="1:23" ht="12.75" customHeight="1" x14ac:dyDescent="0.25">
      <c r="A599" s="33"/>
      <c r="B599" s="34"/>
      <c r="C599" s="34"/>
      <c r="D599" s="33"/>
      <c r="E599" s="35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</row>
    <row r="600" spans="1:23" ht="12.75" customHeight="1" x14ac:dyDescent="0.25">
      <c r="A600" s="33"/>
      <c r="B600" s="34"/>
      <c r="C600" s="34"/>
      <c r="D600" s="33"/>
      <c r="E600" s="35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</row>
    <row r="601" spans="1:23" ht="12.75" customHeight="1" x14ac:dyDescent="0.25">
      <c r="A601" s="33"/>
      <c r="B601" s="34"/>
      <c r="C601" s="34"/>
      <c r="D601" s="33"/>
      <c r="E601" s="35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</row>
    <row r="602" spans="1:23" ht="12.75" customHeight="1" x14ac:dyDescent="0.25">
      <c r="A602" s="33"/>
      <c r="B602" s="34"/>
      <c r="C602" s="34"/>
      <c r="D602" s="33"/>
      <c r="E602" s="35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</row>
    <row r="603" spans="1:23" ht="12.75" customHeight="1" x14ac:dyDescent="0.25">
      <c r="A603" s="33"/>
      <c r="B603" s="34"/>
      <c r="C603" s="34"/>
      <c r="D603" s="33"/>
      <c r="E603" s="35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</row>
    <row r="604" spans="1:23" ht="12.75" customHeight="1" x14ac:dyDescent="0.25">
      <c r="A604" s="33"/>
      <c r="B604" s="34"/>
      <c r="C604" s="34"/>
      <c r="D604" s="33"/>
      <c r="E604" s="35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</row>
    <row r="605" spans="1:23" ht="12.75" customHeight="1" x14ac:dyDescent="0.25">
      <c r="A605" s="33"/>
      <c r="B605" s="34"/>
      <c r="C605" s="34"/>
      <c r="D605" s="33"/>
      <c r="E605" s="35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</row>
    <row r="606" spans="1:23" ht="12.75" customHeight="1" x14ac:dyDescent="0.25">
      <c r="A606" s="33"/>
      <c r="B606" s="34"/>
      <c r="C606" s="34"/>
      <c r="D606" s="33"/>
      <c r="E606" s="35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</row>
    <row r="607" spans="1:23" ht="12.75" customHeight="1" x14ac:dyDescent="0.25">
      <c r="A607" s="33"/>
      <c r="B607" s="34"/>
      <c r="C607" s="34"/>
      <c r="D607" s="33"/>
      <c r="E607" s="35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</row>
    <row r="608" spans="1:23" ht="12.75" customHeight="1" x14ac:dyDescent="0.25">
      <c r="A608" s="33"/>
      <c r="B608" s="34"/>
      <c r="C608" s="34"/>
      <c r="D608" s="33"/>
      <c r="E608" s="35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</row>
    <row r="609" spans="1:23" ht="12.75" customHeight="1" x14ac:dyDescent="0.25">
      <c r="A609" s="33"/>
      <c r="B609" s="34"/>
      <c r="C609" s="34"/>
      <c r="D609" s="33"/>
      <c r="E609" s="35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</row>
    <row r="610" spans="1:23" ht="12.75" customHeight="1" x14ac:dyDescent="0.25">
      <c r="A610" s="33"/>
      <c r="B610" s="34"/>
      <c r="C610" s="34"/>
      <c r="D610" s="33"/>
      <c r="E610" s="35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</row>
    <row r="611" spans="1:23" ht="12.75" customHeight="1" x14ac:dyDescent="0.25">
      <c r="A611" s="33"/>
      <c r="B611" s="34"/>
      <c r="C611" s="34"/>
      <c r="D611" s="33"/>
      <c r="E611" s="35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</row>
    <row r="612" spans="1:23" ht="12.75" customHeight="1" x14ac:dyDescent="0.25">
      <c r="A612" s="33"/>
      <c r="B612" s="34"/>
      <c r="C612" s="34"/>
      <c r="D612" s="33"/>
      <c r="E612" s="35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</row>
    <row r="613" spans="1:23" ht="12.75" customHeight="1" x14ac:dyDescent="0.25">
      <c r="A613" s="33"/>
      <c r="B613" s="34"/>
      <c r="C613" s="34"/>
      <c r="D613" s="33"/>
      <c r="E613" s="35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</row>
    <row r="614" spans="1:23" ht="12.75" customHeight="1" x14ac:dyDescent="0.25">
      <c r="A614" s="33"/>
      <c r="B614" s="34"/>
      <c r="C614" s="34"/>
      <c r="D614" s="33"/>
      <c r="E614" s="35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</row>
    <row r="615" spans="1:23" ht="12.75" customHeight="1" x14ac:dyDescent="0.25">
      <c r="A615" s="33"/>
      <c r="B615" s="34"/>
      <c r="C615" s="34"/>
      <c r="D615" s="33"/>
      <c r="E615" s="35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</row>
    <row r="616" spans="1:23" ht="12.75" customHeight="1" x14ac:dyDescent="0.25">
      <c r="A616" s="33"/>
      <c r="B616" s="34"/>
      <c r="C616" s="34"/>
      <c r="D616" s="33"/>
      <c r="E616" s="35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</row>
    <row r="617" spans="1:23" ht="12.75" customHeight="1" x14ac:dyDescent="0.25">
      <c r="A617" s="33"/>
      <c r="B617" s="34"/>
      <c r="C617" s="34"/>
      <c r="D617" s="33"/>
      <c r="E617" s="35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</row>
    <row r="618" spans="1:23" ht="12.75" customHeight="1" x14ac:dyDescent="0.25">
      <c r="A618" s="33"/>
      <c r="B618" s="34"/>
      <c r="C618" s="34"/>
      <c r="D618" s="33"/>
      <c r="E618" s="35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</row>
    <row r="619" spans="1:23" ht="12.75" customHeight="1" x14ac:dyDescent="0.25">
      <c r="A619" s="33"/>
      <c r="B619" s="34"/>
      <c r="C619" s="34"/>
      <c r="D619" s="33"/>
      <c r="E619" s="35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</row>
    <row r="620" spans="1:23" ht="12.75" customHeight="1" x14ac:dyDescent="0.25">
      <c r="A620" s="33"/>
      <c r="B620" s="34"/>
      <c r="C620" s="34"/>
      <c r="D620" s="33"/>
      <c r="E620" s="35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</row>
    <row r="621" spans="1:23" ht="12.75" customHeight="1" x14ac:dyDescent="0.25">
      <c r="A621" s="33"/>
      <c r="B621" s="34"/>
      <c r="C621" s="34"/>
      <c r="D621" s="33"/>
      <c r="E621" s="35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</row>
    <row r="622" spans="1:23" ht="12.75" customHeight="1" x14ac:dyDescent="0.25">
      <c r="A622" s="33"/>
      <c r="B622" s="34"/>
      <c r="C622" s="34"/>
      <c r="D622" s="33"/>
      <c r="E622" s="35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</row>
    <row r="623" spans="1:23" ht="12.75" customHeight="1" x14ac:dyDescent="0.25">
      <c r="A623" s="33"/>
      <c r="B623" s="34"/>
      <c r="C623" s="34"/>
      <c r="D623" s="33"/>
      <c r="E623" s="35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</row>
    <row r="624" spans="1:23" ht="12.75" customHeight="1" x14ac:dyDescent="0.25">
      <c r="A624" s="33"/>
      <c r="B624" s="34"/>
      <c r="C624" s="34"/>
      <c r="D624" s="33"/>
      <c r="E624" s="35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</row>
    <row r="625" spans="1:23" ht="12.75" customHeight="1" x14ac:dyDescent="0.25">
      <c r="A625" s="33"/>
      <c r="B625" s="34"/>
      <c r="C625" s="34"/>
      <c r="D625" s="33"/>
      <c r="E625" s="35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</row>
    <row r="626" spans="1:23" ht="12.75" customHeight="1" x14ac:dyDescent="0.25">
      <c r="A626" s="33"/>
      <c r="B626" s="34"/>
      <c r="C626" s="34"/>
      <c r="D626" s="33"/>
      <c r="E626" s="35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</row>
    <row r="627" spans="1:23" ht="12.75" customHeight="1" x14ac:dyDescent="0.25">
      <c r="A627" s="33"/>
      <c r="B627" s="34"/>
      <c r="C627" s="34"/>
      <c r="D627" s="33"/>
      <c r="E627" s="35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</row>
    <row r="628" spans="1:23" ht="12.75" customHeight="1" x14ac:dyDescent="0.25">
      <c r="A628" s="33"/>
      <c r="B628" s="34"/>
      <c r="C628" s="34"/>
      <c r="D628" s="33"/>
      <c r="E628" s="35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</row>
    <row r="629" spans="1:23" ht="12.75" customHeight="1" x14ac:dyDescent="0.25">
      <c r="A629" s="33"/>
      <c r="B629" s="34"/>
      <c r="C629" s="34"/>
      <c r="D629" s="33"/>
      <c r="E629" s="35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</row>
    <row r="630" spans="1:23" ht="12.75" customHeight="1" x14ac:dyDescent="0.25">
      <c r="A630" s="33"/>
      <c r="B630" s="34"/>
      <c r="C630" s="34"/>
      <c r="D630" s="33"/>
      <c r="E630" s="35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</row>
    <row r="631" spans="1:23" ht="12.75" customHeight="1" x14ac:dyDescent="0.25">
      <c r="A631" s="33"/>
      <c r="B631" s="34"/>
      <c r="C631" s="34"/>
      <c r="D631" s="33"/>
      <c r="E631" s="35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</row>
    <row r="632" spans="1:23" ht="12.75" customHeight="1" x14ac:dyDescent="0.25">
      <c r="A632" s="33"/>
      <c r="B632" s="34"/>
      <c r="C632" s="34"/>
      <c r="D632" s="33"/>
      <c r="E632" s="35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</row>
    <row r="633" spans="1:23" ht="12.75" customHeight="1" x14ac:dyDescent="0.25">
      <c r="A633" s="33"/>
      <c r="B633" s="34"/>
      <c r="C633" s="34"/>
      <c r="D633" s="33"/>
      <c r="E633" s="35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</row>
    <row r="634" spans="1:23" ht="12.75" customHeight="1" x14ac:dyDescent="0.25">
      <c r="A634" s="33"/>
      <c r="B634" s="34"/>
      <c r="C634" s="34"/>
      <c r="D634" s="33"/>
      <c r="E634" s="35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</row>
    <row r="635" spans="1:23" ht="12.75" customHeight="1" x14ac:dyDescent="0.25">
      <c r="A635" s="33"/>
      <c r="B635" s="34"/>
      <c r="C635" s="34"/>
      <c r="D635" s="33"/>
      <c r="E635" s="35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</row>
    <row r="636" spans="1:23" ht="12.75" customHeight="1" x14ac:dyDescent="0.25">
      <c r="A636" s="33"/>
      <c r="B636" s="34"/>
      <c r="C636" s="34"/>
      <c r="D636" s="33"/>
      <c r="E636" s="35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</row>
    <row r="637" spans="1:23" ht="12.75" customHeight="1" x14ac:dyDescent="0.25">
      <c r="A637" s="33"/>
      <c r="B637" s="34"/>
      <c r="C637" s="34"/>
      <c r="D637" s="33"/>
      <c r="E637" s="35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</row>
    <row r="638" spans="1:23" ht="12.75" customHeight="1" x14ac:dyDescent="0.25">
      <c r="A638" s="33"/>
      <c r="B638" s="34"/>
      <c r="C638" s="34"/>
      <c r="D638" s="33"/>
      <c r="E638" s="35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</row>
    <row r="639" spans="1:23" ht="12.75" customHeight="1" x14ac:dyDescent="0.25">
      <c r="A639" s="33"/>
      <c r="B639" s="34"/>
      <c r="C639" s="34"/>
      <c r="D639" s="33"/>
      <c r="E639" s="35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</row>
    <row r="640" spans="1:23" ht="12.75" customHeight="1" x14ac:dyDescent="0.25">
      <c r="A640" s="33"/>
      <c r="B640" s="34"/>
      <c r="C640" s="34"/>
      <c r="D640" s="33"/>
      <c r="E640" s="35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</row>
    <row r="641" spans="1:23" ht="12.75" customHeight="1" x14ac:dyDescent="0.25">
      <c r="A641" s="33"/>
      <c r="B641" s="34"/>
      <c r="C641" s="34"/>
      <c r="D641" s="33"/>
      <c r="E641" s="35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</row>
    <row r="642" spans="1:23" ht="12.75" customHeight="1" x14ac:dyDescent="0.25">
      <c r="A642" s="33"/>
      <c r="B642" s="34"/>
      <c r="C642" s="34"/>
      <c r="D642" s="33"/>
      <c r="E642" s="35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</row>
    <row r="643" spans="1:23" ht="12.75" customHeight="1" x14ac:dyDescent="0.25">
      <c r="A643" s="33"/>
      <c r="B643" s="34"/>
      <c r="C643" s="34"/>
      <c r="D643" s="33"/>
      <c r="E643" s="35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</row>
    <row r="644" spans="1:23" ht="12.75" customHeight="1" x14ac:dyDescent="0.25">
      <c r="A644" s="33"/>
      <c r="B644" s="34"/>
      <c r="C644" s="34"/>
      <c r="D644" s="33"/>
      <c r="E644" s="35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</row>
    <row r="645" spans="1:23" ht="12.75" customHeight="1" x14ac:dyDescent="0.25">
      <c r="A645" s="33"/>
      <c r="B645" s="34"/>
      <c r="C645" s="34"/>
      <c r="D645" s="33"/>
      <c r="E645" s="35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</row>
    <row r="646" spans="1:23" ht="12.75" customHeight="1" x14ac:dyDescent="0.25">
      <c r="A646" s="33"/>
      <c r="B646" s="34"/>
      <c r="C646" s="34"/>
      <c r="D646" s="33"/>
      <c r="E646" s="35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</row>
    <row r="647" spans="1:23" ht="12.75" customHeight="1" x14ac:dyDescent="0.25">
      <c r="A647" s="33"/>
      <c r="B647" s="34"/>
      <c r="C647" s="34"/>
      <c r="D647" s="33"/>
      <c r="E647" s="35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</row>
    <row r="648" spans="1:23" ht="12.75" customHeight="1" x14ac:dyDescent="0.25">
      <c r="A648" s="33"/>
      <c r="B648" s="34"/>
      <c r="C648" s="34"/>
      <c r="D648" s="33"/>
      <c r="E648" s="35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</row>
    <row r="649" spans="1:23" ht="12.75" customHeight="1" x14ac:dyDescent="0.25">
      <c r="A649" s="33"/>
      <c r="B649" s="34"/>
      <c r="C649" s="34"/>
      <c r="D649" s="33"/>
      <c r="E649" s="35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</row>
    <row r="650" spans="1:23" ht="12.75" customHeight="1" x14ac:dyDescent="0.25">
      <c r="A650" s="33"/>
      <c r="B650" s="34"/>
      <c r="C650" s="34"/>
      <c r="D650" s="33"/>
      <c r="E650" s="35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</row>
    <row r="651" spans="1:23" ht="12.75" customHeight="1" x14ac:dyDescent="0.25">
      <c r="A651" s="33"/>
      <c r="B651" s="34"/>
      <c r="C651" s="34"/>
      <c r="D651" s="33"/>
      <c r="E651" s="35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</row>
    <row r="652" spans="1:23" ht="12.75" customHeight="1" x14ac:dyDescent="0.25">
      <c r="A652" s="33"/>
      <c r="B652" s="34"/>
      <c r="C652" s="34"/>
      <c r="D652" s="33"/>
      <c r="E652" s="35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</row>
    <row r="653" spans="1:23" ht="12.75" customHeight="1" x14ac:dyDescent="0.25">
      <c r="A653" s="33"/>
      <c r="B653" s="34"/>
      <c r="C653" s="34"/>
      <c r="D653" s="33"/>
      <c r="E653" s="35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</row>
    <row r="654" spans="1:23" ht="12.75" customHeight="1" x14ac:dyDescent="0.25">
      <c r="A654" s="33"/>
      <c r="B654" s="34"/>
      <c r="C654" s="34"/>
      <c r="D654" s="33"/>
      <c r="E654" s="35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</row>
    <row r="655" spans="1:23" ht="12.75" customHeight="1" x14ac:dyDescent="0.25">
      <c r="A655" s="33"/>
      <c r="B655" s="34"/>
      <c r="C655" s="34"/>
      <c r="D655" s="33"/>
      <c r="E655" s="35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</row>
    <row r="656" spans="1:23" ht="12.75" customHeight="1" x14ac:dyDescent="0.25">
      <c r="A656" s="33"/>
      <c r="B656" s="34"/>
      <c r="C656" s="34"/>
      <c r="D656" s="33"/>
      <c r="E656" s="35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</row>
    <row r="657" spans="1:23" ht="12.75" customHeight="1" x14ac:dyDescent="0.25">
      <c r="A657" s="33"/>
      <c r="B657" s="34"/>
      <c r="C657" s="34"/>
      <c r="D657" s="33"/>
      <c r="E657" s="35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</row>
    <row r="658" spans="1:23" ht="12.75" customHeight="1" x14ac:dyDescent="0.25">
      <c r="A658" s="33"/>
      <c r="B658" s="34"/>
      <c r="C658" s="34"/>
      <c r="D658" s="33"/>
      <c r="E658" s="35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</row>
    <row r="659" spans="1:23" ht="12.75" customHeight="1" x14ac:dyDescent="0.25">
      <c r="A659" s="33"/>
      <c r="B659" s="34"/>
      <c r="C659" s="34"/>
      <c r="D659" s="33"/>
      <c r="E659" s="35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</row>
    <row r="660" spans="1:23" ht="12.75" customHeight="1" x14ac:dyDescent="0.25">
      <c r="A660" s="33"/>
      <c r="B660" s="34"/>
      <c r="C660" s="34"/>
      <c r="D660" s="33"/>
      <c r="E660" s="35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</row>
    <row r="661" spans="1:23" ht="12.75" customHeight="1" x14ac:dyDescent="0.25">
      <c r="A661" s="33"/>
      <c r="B661" s="34"/>
      <c r="C661" s="34"/>
      <c r="D661" s="33"/>
      <c r="E661" s="35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</row>
    <row r="662" spans="1:23" ht="12.75" customHeight="1" x14ac:dyDescent="0.25">
      <c r="A662" s="33"/>
      <c r="B662" s="34"/>
      <c r="C662" s="34"/>
      <c r="D662" s="33"/>
      <c r="E662" s="35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</row>
    <row r="663" spans="1:23" ht="12.75" customHeight="1" x14ac:dyDescent="0.25">
      <c r="A663" s="33"/>
      <c r="B663" s="34"/>
      <c r="C663" s="34"/>
      <c r="D663" s="33"/>
      <c r="E663" s="35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</row>
    <row r="664" spans="1:23" ht="12.75" customHeight="1" x14ac:dyDescent="0.25">
      <c r="A664" s="33"/>
      <c r="B664" s="34"/>
      <c r="C664" s="34"/>
      <c r="D664" s="33"/>
      <c r="E664" s="35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</row>
    <row r="665" spans="1:23" ht="12.75" customHeight="1" x14ac:dyDescent="0.25">
      <c r="A665" s="33"/>
      <c r="B665" s="34"/>
      <c r="C665" s="34"/>
      <c r="D665" s="33"/>
      <c r="E665" s="35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</row>
    <row r="666" spans="1:23" ht="12.75" customHeight="1" x14ac:dyDescent="0.25">
      <c r="A666" s="33"/>
      <c r="B666" s="34"/>
      <c r="C666" s="34"/>
      <c r="D666" s="33"/>
      <c r="E666" s="35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</row>
    <row r="667" spans="1:23" ht="12.75" customHeight="1" x14ac:dyDescent="0.25">
      <c r="A667" s="33"/>
      <c r="B667" s="34"/>
      <c r="C667" s="34"/>
      <c r="D667" s="33"/>
      <c r="E667" s="35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</row>
    <row r="668" spans="1:23" ht="12.75" customHeight="1" x14ac:dyDescent="0.25">
      <c r="A668" s="33"/>
      <c r="B668" s="34"/>
      <c r="C668" s="34"/>
      <c r="D668" s="33"/>
      <c r="E668" s="35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</row>
    <row r="669" spans="1:23" ht="12.75" customHeight="1" x14ac:dyDescent="0.25">
      <c r="A669" s="33"/>
      <c r="B669" s="34"/>
      <c r="C669" s="34"/>
      <c r="D669" s="33"/>
      <c r="E669" s="35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</row>
    <row r="670" spans="1:23" ht="12.75" customHeight="1" x14ac:dyDescent="0.25">
      <c r="A670" s="33"/>
      <c r="B670" s="34"/>
      <c r="C670" s="34"/>
      <c r="D670" s="33"/>
      <c r="E670" s="35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</row>
    <row r="671" spans="1:23" ht="12.75" customHeight="1" x14ac:dyDescent="0.25">
      <c r="A671" s="33"/>
      <c r="B671" s="34"/>
      <c r="C671" s="34"/>
      <c r="D671" s="33"/>
      <c r="E671" s="35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</row>
    <row r="672" spans="1:23" ht="12.75" customHeight="1" x14ac:dyDescent="0.25">
      <c r="A672" s="33"/>
      <c r="B672" s="34"/>
      <c r="C672" s="34"/>
      <c r="D672" s="33"/>
      <c r="E672" s="35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</row>
    <row r="673" spans="1:23" ht="12.75" customHeight="1" x14ac:dyDescent="0.25">
      <c r="A673" s="33"/>
      <c r="B673" s="34"/>
      <c r="C673" s="34"/>
      <c r="D673" s="33"/>
      <c r="E673" s="35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</row>
    <row r="674" spans="1:23" ht="12.75" customHeight="1" x14ac:dyDescent="0.25">
      <c r="A674" s="33"/>
      <c r="B674" s="34"/>
      <c r="C674" s="34"/>
      <c r="D674" s="33"/>
      <c r="E674" s="35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</row>
    <row r="675" spans="1:23" ht="12.75" customHeight="1" x14ac:dyDescent="0.25">
      <c r="A675" s="33"/>
      <c r="B675" s="34"/>
      <c r="C675" s="34"/>
      <c r="D675" s="33"/>
      <c r="E675" s="35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</row>
    <row r="676" spans="1:23" ht="12.75" customHeight="1" x14ac:dyDescent="0.25">
      <c r="A676" s="33"/>
      <c r="B676" s="34"/>
      <c r="C676" s="34"/>
      <c r="D676" s="33"/>
      <c r="E676" s="35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</row>
    <row r="677" spans="1:23" ht="12.75" customHeight="1" x14ac:dyDescent="0.25">
      <c r="A677" s="33"/>
      <c r="B677" s="34"/>
      <c r="C677" s="34"/>
      <c r="D677" s="33"/>
      <c r="E677" s="35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</row>
    <row r="678" spans="1:23" ht="12.75" customHeight="1" x14ac:dyDescent="0.25">
      <c r="A678" s="33"/>
      <c r="B678" s="34"/>
      <c r="C678" s="34"/>
      <c r="D678" s="33"/>
      <c r="E678" s="35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</row>
    <row r="679" spans="1:23" ht="12.75" customHeight="1" x14ac:dyDescent="0.25">
      <c r="A679" s="33"/>
      <c r="B679" s="34"/>
      <c r="C679" s="34"/>
      <c r="D679" s="33"/>
      <c r="E679" s="35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</row>
    <row r="680" spans="1:23" ht="12.75" customHeight="1" x14ac:dyDescent="0.25">
      <c r="A680" s="33"/>
      <c r="B680" s="34"/>
      <c r="C680" s="34"/>
      <c r="D680" s="33"/>
      <c r="E680" s="35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</row>
    <row r="681" spans="1:23" ht="12.75" customHeight="1" x14ac:dyDescent="0.25">
      <c r="A681" s="33"/>
      <c r="B681" s="34"/>
      <c r="C681" s="34"/>
      <c r="D681" s="33"/>
      <c r="E681" s="35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</row>
    <row r="682" spans="1:23" ht="12.75" customHeight="1" x14ac:dyDescent="0.25">
      <c r="A682" s="33"/>
      <c r="B682" s="34"/>
      <c r="C682" s="34"/>
      <c r="D682" s="33"/>
      <c r="E682" s="35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</row>
    <row r="683" spans="1:23" ht="12.75" customHeight="1" x14ac:dyDescent="0.25">
      <c r="A683" s="33"/>
      <c r="B683" s="34"/>
      <c r="C683" s="34"/>
      <c r="D683" s="33"/>
      <c r="E683" s="35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</row>
    <row r="684" spans="1:23" ht="12.75" customHeight="1" x14ac:dyDescent="0.25">
      <c r="A684" s="33"/>
      <c r="B684" s="34"/>
      <c r="C684" s="34"/>
      <c r="D684" s="33"/>
      <c r="E684" s="35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</row>
    <row r="685" spans="1:23" ht="12.75" customHeight="1" x14ac:dyDescent="0.25">
      <c r="A685" s="33"/>
      <c r="B685" s="34"/>
      <c r="C685" s="34"/>
      <c r="D685" s="33"/>
      <c r="E685" s="35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</row>
    <row r="686" spans="1:23" ht="12.75" customHeight="1" x14ac:dyDescent="0.25">
      <c r="A686" s="33"/>
      <c r="B686" s="34"/>
      <c r="C686" s="34"/>
      <c r="D686" s="33"/>
      <c r="E686" s="35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</row>
    <row r="687" spans="1:23" ht="12.75" customHeight="1" x14ac:dyDescent="0.25">
      <c r="A687" s="33"/>
      <c r="B687" s="34"/>
      <c r="C687" s="34"/>
      <c r="D687" s="33"/>
      <c r="E687" s="35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</row>
    <row r="688" spans="1:23" ht="12.75" customHeight="1" x14ac:dyDescent="0.25">
      <c r="A688" s="33"/>
      <c r="B688" s="34"/>
      <c r="C688" s="34"/>
      <c r="D688" s="33"/>
      <c r="E688" s="35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</row>
    <row r="689" spans="1:23" ht="12.75" customHeight="1" x14ac:dyDescent="0.25">
      <c r="A689" s="33"/>
      <c r="B689" s="34"/>
      <c r="C689" s="34"/>
      <c r="D689" s="33"/>
      <c r="E689" s="35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</row>
    <row r="690" spans="1:23" ht="12.75" customHeight="1" x14ac:dyDescent="0.25">
      <c r="A690" s="33"/>
      <c r="B690" s="34"/>
      <c r="C690" s="34"/>
      <c r="D690" s="33"/>
      <c r="E690" s="35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</row>
    <row r="691" spans="1:23" ht="12.75" customHeight="1" x14ac:dyDescent="0.25">
      <c r="A691" s="33"/>
      <c r="B691" s="34"/>
      <c r="C691" s="34"/>
      <c r="D691" s="33"/>
      <c r="E691" s="35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</row>
    <row r="692" spans="1:23" ht="12.75" customHeight="1" x14ac:dyDescent="0.25">
      <c r="A692" s="33"/>
      <c r="B692" s="34"/>
      <c r="C692" s="34"/>
      <c r="D692" s="33"/>
      <c r="E692" s="35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</row>
    <row r="693" spans="1:23" ht="12.75" customHeight="1" x14ac:dyDescent="0.25">
      <c r="A693" s="33"/>
      <c r="B693" s="34"/>
      <c r="C693" s="34"/>
      <c r="D693" s="33"/>
      <c r="E693" s="35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</row>
    <row r="694" spans="1:23" ht="12.75" customHeight="1" x14ac:dyDescent="0.25">
      <c r="A694" s="33"/>
      <c r="B694" s="34"/>
      <c r="C694" s="34"/>
      <c r="D694" s="33"/>
      <c r="E694" s="35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</row>
    <row r="695" spans="1:23" ht="12.75" customHeight="1" x14ac:dyDescent="0.25">
      <c r="A695" s="33"/>
      <c r="B695" s="34"/>
      <c r="C695" s="34"/>
      <c r="D695" s="33"/>
      <c r="E695" s="35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</row>
    <row r="696" spans="1:23" ht="12.75" customHeight="1" x14ac:dyDescent="0.25">
      <c r="A696" s="33"/>
      <c r="B696" s="34"/>
      <c r="C696" s="34"/>
      <c r="D696" s="33"/>
      <c r="E696" s="35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</row>
    <row r="697" spans="1:23" ht="12.75" customHeight="1" x14ac:dyDescent="0.25">
      <c r="A697" s="33"/>
      <c r="B697" s="34"/>
      <c r="C697" s="34"/>
      <c r="D697" s="33"/>
      <c r="E697" s="35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</row>
    <row r="698" spans="1:23" ht="12.75" customHeight="1" x14ac:dyDescent="0.25">
      <c r="A698" s="33"/>
      <c r="B698" s="34"/>
      <c r="C698" s="34"/>
      <c r="D698" s="33"/>
      <c r="E698" s="35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</row>
    <row r="699" spans="1:23" ht="12.75" customHeight="1" x14ac:dyDescent="0.25">
      <c r="A699" s="33"/>
      <c r="B699" s="34"/>
      <c r="C699" s="34"/>
      <c r="D699" s="33"/>
      <c r="E699" s="35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</row>
    <row r="700" spans="1:23" ht="12.75" customHeight="1" x14ac:dyDescent="0.25">
      <c r="A700" s="33"/>
      <c r="B700" s="34"/>
      <c r="C700" s="34"/>
      <c r="D700" s="33"/>
      <c r="E700" s="35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</row>
    <row r="701" spans="1:23" ht="12.75" customHeight="1" x14ac:dyDescent="0.25">
      <c r="A701" s="33"/>
      <c r="B701" s="34"/>
      <c r="C701" s="34"/>
      <c r="D701" s="33"/>
      <c r="E701" s="35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</row>
    <row r="702" spans="1:23" ht="12.75" customHeight="1" x14ac:dyDescent="0.25">
      <c r="A702" s="33"/>
      <c r="B702" s="34"/>
      <c r="C702" s="34"/>
      <c r="D702" s="33"/>
      <c r="E702" s="35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</row>
    <row r="703" spans="1:23" ht="12.75" customHeight="1" x14ac:dyDescent="0.25">
      <c r="A703" s="33"/>
      <c r="B703" s="34"/>
      <c r="C703" s="34"/>
      <c r="D703" s="33"/>
      <c r="E703" s="35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</row>
    <row r="704" spans="1:23" ht="12.75" customHeight="1" x14ac:dyDescent="0.25">
      <c r="A704" s="33"/>
      <c r="B704" s="34"/>
      <c r="C704" s="34"/>
      <c r="D704" s="33"/>
      <c r="E704" s="35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</row>
    <row r="705" spans="1:23" ht="12.75" customHeight="1" x14ac:dyDescent="0.25">
      <c r="A705" s="33"/>
      <c r="B705" s="34"/>
      <c r="C705" s="34"/>
      <c r="D705" s="33"/>
      <c r="E705" s="35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</row>
    <row r="706" spans="1:23" ht="12.75" customHeight="1" x14ac:dyDescent="0.25">
      <c r="A706" s="33"/>
      <c r="B706" s="34"/>
      <c r="C706" s="34"/>
      <c r="D706" s="33"/>
      <c r="E706" s="35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</row>
    <row r="707" spans="1:23" ht="12.75" customHeight="1" x14ac:dyDescent="0.25">
      <c r="A707" s="33"/>
      <c r="B707" s="34"/>
      <c r="C707" s="34"/>
      <c r="D707" s="33"/>
      <c r="E707" s="35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</row>
    <row r="708" spans="1:23" ht="12.75" customHeight="1" x14ac:dyDescent="0.25">
      <c r="A708" s="33"/>
      <c r="B708" s="34"/>
      <c r="C708" s="34"/>
      <c r="D708" s="33"/>
      <c r="E708" s="35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</row>
    <row r="709" spans="1:23" ht="12.75" customHeight="1" x14ac:dyDescent="0.25">
      <c r="A709" s="33"/>
      <c r="B709" s="34"/>
      <c r="C709" s="34"/>
      <c r="D709" s="33"/>
      <c r="E709" s="35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</row>
    <row r="710" spans="1:23" ht="12.75" customHeight="1" x14ac:dyDescent="0.25">
      <c r="A710" s="33"/>
      <c r="B710" s="34"/>
      <c r="C710" s="34"/>
      <c r="D710" s="33"/>
      <c r="E710" s="35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</row>
    <row r="711" spans="1:23" ht="12.75" customHeight="1" x14ac:dyDescent="0.25">
      <c r="A711" s="33"/>
      <c r="B711" s="34"/>
      <c r="C711" s="34"/>
      <c r="D711" s="33"/>
      <c r="E711" s="35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</row>
    <row r="712" spans="1:23" ht="12.75" customHeight="1" x14ac:dyDescent="0.25">
      <c r="A712" s="33"/>
      <c r="B712" s="34"/>
      <c r="C712" s="34"/>
      <c r="D712" s="33"/>
      <c r="E712" s="35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</row>
    <row r="713" spans="1:23" ht="12.75" customHeight="1" x14ac:dyDescent="0.25">
      <c r="A713" s="33"/>
      <c r="B713" s="34"/>
      <c r="C713" s="34"/>
      <c r="D713" s="33"/>
      <c r="E713" s="35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</row>
    <row r="714" spans="1:23" ht="12.75" customHeight="1" x14ac:dyDescent="0.25">
      <c r="A714" s="33"/>
      <c r="B714" s="34"/>
      <c r="C714" s="34"/>
      <c r="D714" s="33"/>
      <c r="E714" s="35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</row>
    <row r="715" spans="1:23" ht="12.75" customHeight="1" x14ac:dyDescent="0.25">
      <c r="A715" s="33"/>
      <c r="B715" s="34"/>
      <c r="C715" s="34"/>
      <c r="D715" s="33"/>
      <c r="E715" s="35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</row>
    <row r="716" spans="1:23" ht="12.75" customHeight="1" x14ac:dyDescent="0.25">
      <c r="A716" s="33"/>
      <c r="B716" s="34"/>
      <c r="C716" s="34"/>
      <c r="D716" s="33"/>
      <c r="E716" s="35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</row>
    <row r="717" spans="1:23" ht="12.75" customHeight="1" x14ac:dyDescent="0.25">
      <c r="A717" s="33"/>
      <c r="B717" s="34"/>
      <c r="C717" s="34"/>
      <c r="D717" s="33"/>
      <c r="E717" s="35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</row>
    <row r="718" spans="1:23" ht="12.75" customHeight="1" x14ac:dyDescent="0.25">
      <c r="A718" s="33"/>
      <c r="B718" s="34"/>
      <c r="C718" s="34"/>
      <c r="D718" s="33"/>
      <c r="E718" s="35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</row>
    <row r="719" spans="1:23" ht="12.75" customHeight="1" x14ac:dyDescent="0.25">
      <c r="A719" s="33"/>
      <c r="B719" s="34"/>
      <c r="C719" s="34"/>
      <c r="D719" s="33"/>
      <c r="E719" s="35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</row>
    <row r="720" spans="1:23" ht="12.75" customHeight="1" x14ac:dyDescent="0.25">
      <c r="A720" s="33"/>
      <c r="B720" s="34"/>
      <c r="C720" s="34"/>
      <c r="D720" s="33"/>
      <c r="E720" s="35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</row>
    <row r="721" spans="1:23" ht="12.75" customHeight="1" x14ac:dyDescent="0.25">
      <c r="A721" s="33"/>
      <c r="B721" s="34"/>
      <c r="C721" s="34"/>
      <c r="D721" s="33"/>
      <c r="E721" s="35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</row>
    <row r="722" spans="1:23" ht="12.75" customHeight="1" x14ac:dyDescent="0.25">
      <c r="A722" s="33"/>
      <c r="B722" s="34"/>
      <c r="C722" s="34"/>
      <c r="D722" s="33"/>
      <c r="E722" s="35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</row>
    <row r="723" spans="1:23" ht="12.75" customHeight="1" x14ac:dyDescent="0.25">
      <c r="A723" s="33"/>
      <c r="B723" s="34"/>
      <c r="C723" s="34"/>
      <c r="D723" s="33"/>
      <c r="E723" s="35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</row>
    <row r="724" spans="1:23" ht="12.75" customHeight="1" x14ac:dyDescent="0.25">
      <c r="A724" s="33"/>
      <c r="B724" s="34"/>
      <c r="C724" s="34"/>
      <c r="D724" s="33"/>
      <c r="E724" s="35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</row>
    <row r="725" spans="1:23" ht="12.75" customHeight="1" x14ac:dyDescent="0.25">
      <c r="A725" s="33"/>
      <c r="B725" s="34"/>
      <c r="C725" s="34"/>
      <c r="D725" s="33"/>
      <c r="E725" s="35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</row>
    <row r="726" spans="1:23" ht="12.75" customHeight="1" x14ac:dyDescent="0.25">
      <c r="A726" s="33"/>
      <c r="B726" s="34"/>
      <c r="C726" s="34"/>
      <c r="D726" s="33"/>
      <c r="E726" s="35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</row>
    <row r="727" spans="1:23" ht="12.75" customHeight="1" x14ac:dyDescent="0.25">
      <c r="A727" s="33"/>
      <c r="B727" s="34"/>
      <c r="C727" s="34"/>
      <c r="D727" s="33"/>
      <c r="E727" s="35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</row>
    <row r="728" spans="1:23" ht="12.75" customHeight="1" x14ac:dyDescent="0.25">
      <c r="A728" s="33"/>
      <c r="B728" s="34"/>
      <c r="C728" s="34"/>
      <c r="D728" s="33"/>
      <c r="E728" s="35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</row>
    <row r="729" spans="1:23" ht="12.75" customHeight="1" x14ac:dyDescent="0.25">
      <c r="A729" s="33"/>
      <c r="B729" s="34"/>
      <c r="C729" s="34"/>
      <c r="D729" s="33"/>
      <c r="E729" s="35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</row>
    <row r="730" spans="1:23" ht="12.75" customHeight="1" x14ac:dyDescent="0.25">
      <c r="A730" s="33"/>
      <c r="B730" s="34"/>
      <c r="C730" s="34"/>
      <c r="D730" s="33"/>
      <c r="E730" s="35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</row>
    <row r="731" spans="1:23" ht="12.75" customHeight="1" x14ac:dyDescent="0.25">
      <c r="A731" s="33"/>
      <c r="B731" s="34"/>
      <c r="C731" s="34"/>
      <c r="D731" s="33"/>
      <c r="E731" s="35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</row>
    <row r="732" spans="1:23" ht="12.75" customHeight="1" x14ac:dyDescent="0.25">
      <c r="A732" s="33"/>
      <c r="B732" s="34"/>
      <c r="C732" s="34"/>
      <c r="D732" s="33"/>
      <c r="E732" s="35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</row>
    <row r="733" spans="1:23" ht="12.75" customHeight="1" x14ac:dyDescent="0.25">
      <c r="A733" s="33"/>
      <c r="B733" s="34"/>
      <c r="C733" s="34"/>
      <c r="D733" s="33"/>
      <c r="E733" s="35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</row>
    <row r="734" spans="1:23" ht="12.75" customHeight="1" x14ac:dyDescent="0.25">
      <c r="A734" s="33"/>
      <c r="B734" s="34"/>
      <c r="C734" s="34"/>
      <c r="D734" s="33"/>
      <c r="E734" s="35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</row>
    <row r="735" spans="1:23" ht="12.75" customHeight="1" x14ac:dyDescent="0.25">
      <c r="A735" s="33"/>
      <c r="B735" s="34"/>
      <c r="C735" s="34"/>
      <c r="D735" s="33"/>
      <c r="E735" s="35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</row>
    <row r="736" spans="1:23" ht="12.75" customHeight="1" x14ac:dyDescent="0.25">
      <c r="A736" s="33"/>
      <c r="B736" s="34"/>
      <c r="C736" s="34"/>
      <c r="D736" s="33"/>
      <c r="E736" s="35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</row>
    <row r="737" spans="1:23" ht="12.75" customHeight="1" x14ac:dyDescent="0.25">
      <c r="A737" s="33"/>
      <c r="B737" s="34"/>
      <c r="C737" s="34"/>
      <c r="D737" s="33"/>
      <c r="E737" s="35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</row>
    <row r="738" spans="1:23" ht="12.75" customHeight="1" x14ac:dyDescent="0.25">
      <c r="A738" s="33"/>
      <c r="B738" s="34"/>
      <c r="C738" s="34"/>
      <c r="D738" s="33"/>
      <c r="E738" s="35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</row>
    <row r="739" spans="1:23" ht="12.75" customHeight="1" x14ac:dyDescent="0.25">
      <c r="A739" s="33"/>
      <c r="B739" s="34"/>
      <c r="C739" s="34"/>
      <c r="D739" s="33"/>
      <c r="E739" s="35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</row>
    <row r="740" spans="1:23" ht="12.75" customHeight="1" x14ac:dyDescent="0.25">
      <c r="A740" s="33"/>
      <c r="B740" s="34"/>
      <c r="C740" s="34"/>
      <c r="D740" s="33"/>
      <c r="E740" s="35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</row>
    <row r="741" spans="1:23" ht="12.75" customHeight="1" x14ac:dyDescent="0.25">
      <c r="A741" s="33"/>
      <c r="B741" s="34"/>
      <c r="C741" s="34"/>
      <c r="D741" s="33"/>
      <c r="E741" s="35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</row>
    <row r="742" spans="1:23" ht="12.75" customHeight="1" x14ac:dyDescent="0.25">
      <c r="A742" s="33"/>
      <c r="B742" s="34"/>
      <c r="C742" s="34"/>
      <c r="D742" s="33"/>
      <c r="E742" s="35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</row>
    <row r="743" spans="1:23" ht="12.75" customHeight="1" x14ac:dyDescent="0.25">
      <c r="A743" s="33"/>
      <c r="B743" s="34"/>
      <c r="C743" s="34"/>
      <c r="D743" s="33"/>
      <c r="E743" s="35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</row>
    <row r="744" spans="1:23" ht="12.75" customHeight="1" x14ac:dyDescent="0.25">
      <c r="A744" s="33"/>
      <c r="B744" s="34"/>
      <c r="C744" s="34"/>
      <c r="D744" s="33"/>
      <c r="E744" s="35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</row>
    <row r="745" spans="1:23" ht="12.75" customHeight="1" x14ac:dyDescent="0.25">
      <c r="A745" s="33"/>
      <c r="B745" s="34"/>
      <c r="C745" s="34"/>
      <c r="D745" s="33"/>
      <c r="E745" s="35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</row>
    <row r="746" spans="1:23" ht="12.75" customHeight="1" x14ac:dyDescent="0.25">
      <c r="A746" s="33"/>
      <c r="B746" s="34"/>
      <c r="C746" s="34"/>
      <c r="D746" s="33"/>
      <c r="E746" s="35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</row>
    <row r="747" spans="1:23" ht="12.75" customHeight="1" x14ac:dyDescent="0.25">
      <c r="A747" s="33"/>
      <c r="B747" s="34"/>
      <c r="C747" s="34"/>
      <c r="D747" s="33"/>
      <c r="E747" s="35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</row>
    <row r="748" spans="1:23" ht="12.75" customHeight="1" x14ac:dyDescent="0.25">
      <c r="A748" s="33"/>
      <c r="B748" s="34"/>
      <c r="C748" s="34"/>
      <c r="D748" s="33"/>
      <c r="E748" s="35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</row>
    <row r="749" spans="1:23" ht="12.75" customHeight="1" x14ac:dyDescent="0.25">
      <c r="A749" s="33"/>
      <c r="B749" s="34"/>
      <c r="C749" s="34"/>
      <c r="D749" s="33"/>
      <c r="E749" s="35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</row>
    <row r="750" spans="1:23" ht="12.75" customHeight="1" x14ac:dyDescent="0.25">
      <c r="A750" s="33"/>
      <c r="B750" s="34"/>
      <c r="C750" s="34"/>
      <c r="D750" s="33"/>
      <c r="E750" s="35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</row>
    <row r="751" spans="1:23" ht="12.75" customHeight="1" x14ac:dyDescent="0.25">
      <c r="A751" s="33"/>
      <c r="B751" s="34"/>
      <c r="C751" s="34"/>
      <c r="D751" s="33"/>
      <c r="E751" s="35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</row>
    <row r="752" spans="1:23" ht="12.75" customHeight="1" x14ac:dyDescent="0.25">
      <c r="A752" s="33"/>
      <c r="B752" s="34"/>
      <c r="C752" s="34"/>
      <c r="D752" s="33"/>
      <c r="E752" s="35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</row>
    <row r="753" spans="1:23" ht="12.75" customHeight="1" x14ac:dyDescent="0.25">
      <c r="A753" s="33"/>
      <c r="B753" s="34"/>
      <c r="C753" s="34"/>
      <c r="D753" s="33"/>
      <c r="E753" s="35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</row>
    <row r="754" spans="1:23" ht="12.75" customHeight="1" x14ac:dyDescent="0.25">
      <c r="A754" s="33"/>
      <c r="B754" s="34"/>
      <c r="C754" s="34"/>
      <c r="D754" s="33"/>
      <c r="E754" s="35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</row>
    <row r="755" spans="1:23" ht="12.75" customHeight="1" x14ac:dyDescent="0.25">
      <c r="A755" s="33"/>
      <c r="B755" s="34"/>
      <c r="C755" s="34"/>
      <c r="D755" s="33"/>
      <c r="E755" s="35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</row>
    <row r="756" spans="1:23" ht="12.75" customHeight="1" x14ac:dyDescent="0.25">
      <c r="A756" s="33"/>
      <c r="B756" s="34"/>
      <c r="C756" s="34"/>
      <c r="D756" s="33"/>
      <c r="E756" s="35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</row>
    <row r="757" spans="1:23" ht="12.75" customHeight="1" x14ac:dyDescent="0.25">
      <c r="A757" s="33"/>
      <c r="B757" s="34"/>
      <c r="C757" s="34"/>
      <c r="D757" s="33"/>
      <c r="E757" s="35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</row>
    <row r="758" spans="1:23" ht="12.75" customHeight="1" x14ac:dyDescent="0.25">
      <c r="A758" s="33"/>
      <c r="B758" s="34"/>
      <c r="C758" s="34"/>
      <c r="D758" s="33"/>
      <c r="E758" s="35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</row>
    <row r="759" spans="1:23" ht="12.75" customHeight="1" x14ac:dyDescent="0.25">
      <c r="A759" s="33"/>
      <c r="B759" s="34"/>
      <c r="C759" s="34"/>
      <c r="D759" s="33"/>
      <c r="E759" s="35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</row>
    <row r="760" spans="1:23" ht="12.75" customHeight="1" x14ac:dyDescent="0.25">
      <c r="A760" s="33"/>
      <c r="B760" s="34"/>
      <c r="C760" s="34"/>
      <c r="D760" s="33"/>
      <c r="E760" s="35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</row>
    <row r="761" spans="1:23" ht="12.75" customHeight="1" x14ac:dyDescent="0.25">
      <c r="A761" s="33"/>
      <c r="B761" s="34"/>
      <c r="C761" s="34"/>
      <c r="D761" s="33"/>
      <c r="E761" s="35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</row>
    <row r="762" spans="1:23" ht="12.75" customHeight="1" x14ac:dyDescent="0.25">
      <c r="A762" s="33"/>
      <c r="B762" s="34"/>
      <c r="C762" s="34"/>
      <c r="D762" s="33"/>
      <c r="E762" s="35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</row>
    <row r="763" spans="1:23" ht="12.75" customHeight="1" x14ac:dyDescent="0.25">
      <c r="A763" s="33"/>
      <c r="B763" s="34"/>
      <c r="C763" s="34"/>
      <c r="D763" s="33"/>
      <c r="E763" s="35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</row>
    <row r="764" spans="1:23" ht="12.75" customHeight="1" x14ac:dyDescent="0.25">
      <c r="A764" s="33"/>
      <c r="B764" s="34"/>
      <c r="C764" s="34"/>
      <c r="D764" s="33"/>
      <c r="E764" s="35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</row>
    <row r="765" spans="1:23" ht="12.75" customHeight="1" x14ac:dyDescent="0.25">
      <c r="A765" s="33"/>
      <c r="B765" s="34"/>
      <c r="C765" s="34"/>
      <c r="D765" s="33"/>
      <c r="E765" s="35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</row>
    <row r="766" spans="1:23" ht="12.75" customHeight="1" x14ac:dyDescent="0.25">
      <c r="A766" s="33"/>
      <c r="B766" s="34"/>
      <c r="C766" s="34"/>
      <c r="D766" s="33"/>
      <c r="E766" s="35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</row>
    <row r="767" spans="1:23" ht="12.75" customHeight="1" x14ac:dyDescent="0.25">
      <c r="A767" s="33"/>
      <c r="B767" s="34"/>
      <c r="C767" s="34"/>
      <c r="D767" s="33"/>
      <c r="E767" s="35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</row>
    <row r="768" spans="1:23" ht="12.75" customHeight="1" x14ac:dyDescent="0.25">
      <c r="A768" s="33"/>
      <c r="B768" s="34"/>
      <c r="C768" s="34"/>
      <c r="D768" s="33"/>
      <c r="E768" s="35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</row>
    <row r="769" spans="1:23" ht="12.75" customHeight="1" x14ac:dyDescent="0.25">
      <c r="A769" s="33"/>
      <c r="B769" s="34"/>
      <c r="C769" s="34"/>
      <c r="D769" s="33"/>
      <c r="E769" s="35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</row>
    <row r="770" spans="1:23" ht="12.75" customHeight="1" x14ac:dyDescent="0.25">
      <c r="A770" s="33"/>
      <c r="B770" s="34"/>
      <c r="C770" s="34"/>
      <c r="D770" s="33"/>
      <c r="E770" s="35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</row>
    <row r="771" spans="1:23" ht="12.75" customHeight="1" x14ac:dyDescent="0.25">
      <c r="A771" s="33"/>
      <c r="B771" s="34"/>
      <c r="C771" s="34"/>
      <c r="D771" s="33"/>
      <c r="E771" s="35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</row>
    <row r="772" spans="1:23" ht="12.75" customHeight="1" x14ac:dyDescent="0.25">
      <c r="A772" s="33"/>
      <c r="B772" s="34"/>
      <c r="C772" s="34"/>
      <c r="D772" s="33"/>
      <c r="E772" s="35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</row>
    <row r="773" spans="1:23" ht="12.75" customHeight="1" x14ac:dyDescent="0.25">
      <c r="A773" s="33"/>
      <c r="B773" s="34"/>
      <c r="C773" s="34"/>
      <c r="D773" s="33"/>
      <c r="E773" s="35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</row>
    <row r="774" spans="1:23" ht="12.75" customHeight="1" x14ac:dyDescent="0.25">
      <c r="A774" s="33"/>
      <c r="B774" s="34"/>
      <c r="C774" s="34"/>
      <c r="D774" s="33"/>
      <c r="E774" s="35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</row>
    <row r="775" spans="1:23" ht="12.75" customHeight="1" x14ac:dyDescent="0.25">
      <c r="A775" s="33"/>
      <c r="B775" s="34"/>
      <c r="C775" s="34"/>
      <c r="D775" s="33"/>
      <c r="E775" s="35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</row>
    <row r="776" spans="1:23" ht="12.75" customHeight="1" x14ac:dyDescent="0.25">
      <c r="A776" s="33"/>
      <c r="B776" s="34"/>
      <c r="C776" s="34"/>
      <c r="D776" s="33"/>
      <c r="E776" s="35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</row>
    <row r="777" spans="1:23" ht="12.75" customHeight="1" x14ac:dyDescent="0.25">
      <c r="A777" s="33"/>
      <c r="B777" s="34"/>
      <c r="C777" s="34"/>
      <c r="D777" s="33"/>
      <c r="E777" s="35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</row>
    <row r="778" spans="1:23" ht="12.75" customHeight="1" x14ac:dyDescent="0.25">
      <c r="A778" s="33"/>
      <c r="B778" s="34"/>
      <c r="C778" s="34"/>
      <c r="D778" s="33"/>
      <c r="E778" s="35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</row>
    <row r="779" spans="1:23" ht="12.75" customHeight="1" x14ac:dyDescent="0.25">
      <c r="A779" s="33"/>
      <c r="B779" s="34"/>
      <c r="C779" s="34"/>
      <c r="D779" s="33"/>
      <c r="E779" s="35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</row>
    <row r="780" spans="1:23" ht="12.75" customHeight="1" x14ac:dyDescent="0.25">
      <c r="A780" s="33"/>
      <c r="B780" s="34"/>
      <c r="C780" s="34"/>
      <c r="D780" s="33"/>
      <c r="E780" s="35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</row>
    <row r="781" spans="1:23" ht="12.75" customHeight="1" x14ac:dyDescent="0.25">
      <c r="A781" s="33"/>
      <c r="B781" s="34"/>
      <c r="C781" s="34"/>
      <c r="D781" s="33"/>
      <c r="E781" s="35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</row>
    <row r="782" spans="1:23" ht="12.75" customHeight="1" x14ac:dyDescent="0.25">
      <c r="A782" s="33"/>
      <c r="B782" s="34"/>
      <c r="C782" s="34"/>
      <c r="D782" s="33"/>
      <c r="E782" s="35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</row>
    <row r="783" spans="1:23" ht="12.75" customHeight="1" x14ac:dyDescent="0.25">
      <c r="A783" s="33"/>
      <c r="B783" s="34"/>
      <c r="C783" s="34"/>
      <c r="D783" s="33"/>
      <c r="E783" s="35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</row>
    <row r="784" spans="1:23" ht="12.75" customHeight="1" x14ac:dyDescent="0.25">
      <c r="A784" s="33"/>
      <c r="B784" s="34"/>
      <c r="C784" s="34"/>
      <c r="D784" s="33"/>
      <c r="E784" s="35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</row>
    <row r="785" spans="1:23" ht="12.75" customHeight="1" x14ac:dyDescent="0.25">
      <c r="A785" s="33"/>
      <c r="B785" s="34"/>
      <c r="C785" s="34"/>
      <c r="D785" s="33"/>
      <c r="E785" s="35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</row>
    <row r="786" spans="1:23" ht="12.75" customHeight="1" x14ac:dyDescent="0.25">
      <c r="A786" s="33"/>
      <c r="B786" s="34"/>
      <c r="C786" s="34"/>
      <c r="D786" s="33"/>
      <c r="E786" s="35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</row>
    <row r="787" spans="1:23" ht="12.75" customHeight="1" x14ac:dyDescent="0.25">
      <c r="A787" s="33"/>
      <c r="B787" s="34"/>
      <c r="C787" s="34"/>
      <c r="D787" s="33"/>
      <c r="E787" s="35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</row>
    <row r="788" spans="1:23" ht="12.75" customHeight="1" x14ac:dyDescent="0.25">
      <c r="A788" s="33"/>
      <c r="B788" s="34"/>
      <c r="C788" s="34"/>
      <c r="D788" s="33"/>
      <c r="E788" s="35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</row>
    <row r="789" spans="1:23" ht="12.75" customHeight="1" x14ac:dyDescent="0.25">
      <c r="A789" s="33"/>
      <c r="B789" s="34"/>
      <c r="C789" s="34"/>
      <c r="D789" s="33"/>
      <c r="E789" s="35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</row>
    <row r="790" spans="1:23" ht="12.75" customHeight="1" x14ac:dyDescent="0.25">
      <c r="A790" s="33"/>
      <c r="B790" s="34"/>
      <c r="C790" s="34"/>
      <c r="D790" s="33"/>
      <c r="E790" s="35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</row>
    <row r="791" spans="1:23" ht="12.75" customHeight="1" x14ac:dyDescent="0.25">
      <c r="A791" s="33"/>
      <c r="B791" s="34"/>
      <c r="C791" s="34"/>
      <c r="D791" s="33"/>
      <c r="E791" s="35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</row>
    <row r="792" spans="1:23" ht="12.75" customHeight="1" x14ac:dyDescent="0.25">
      <c r="A792" s="33"/>
      <c r="B792" s="34"/>
      <c r="C792" s="34"/>
      <c r="D792" s="33"/>
      <c r="E792" s="35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</row>
    <row r="793" spans="1:23" ht="12.75" customHeight="1" x14ac:dyDescent="0.25">
      <c r="A793" s="33"/>
      <c r="B793" s="34"/>
      <c r="C793" s="34"/>
      <c r="D793" s="33"/>
      <c r="E793" s="35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</row>
    <row r="794" spans="1:23" ht="12.75" customHeight="1" x14ac:dyDescent="0.25">
      <c r="A794" s="33"/>
      <c r="B794" s="34"/>
      <c r="C794" s="34"/>
      <c r="D794" s="33"/>
      <c r="E794" s="35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</row>
    <row r="795" spans="1:23" ht="12.75" customHeight="1" x14ac:dyDescent="0.25">
      <c r="A795" s="33"/>
      <c r="B795" s="34"/>
      <c r="C795" s="34"/>
      <c r="D795" s="33"/>
      <c r="E795" s="35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</row>
    <row r="796" spans="1:23" ht="12.75" customHeight="1" x14ac:dyDescent="0.25">
      <c r="A796" s="33"/>
      <c r="B796" s="34"/>
      <c r="C796" s="34"/>
      <c r="D796" s="33"/>
      <c r="E796" s="35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</row>
    <row r="797" spans="1:23" ht="12.75" customHeight="1" x14ac:dyDescent="0.25">
      <c r="A797" s="33"/>
      <c r="B797" s="34"/>
      <c r="C797" s="34"/>
      <c r="D797" s="33"/>
      <c r="E797" s="35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</row>
    <row r="798" spans="1:23" ht="12.75" customHeight="1" x14ac:dyDescent="0.25">
      <c r="A798" s="33"/>
      <c r="B798" s="34"/>
      <c r="C798" s="34"/>
      <c r="D798" s="33"/>
      <c r="E798" s="35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</row>
    <row r="799" spans="1:23" ht="12.75" customHeight="1" x14ac:dyDescent="0.25">
      <c r="A799" s="33"/>
      <c r="B799" s="34"/>
      <c r="C799" s="34"/>
      <c r="D799" s="33"/>
      <c r="E799" s="35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</row>
    <row r="800" spans="1:23" ht="12.75" customHeight="1" x14ac:dyDescent="0.25">
      <c r="A800" s="33"/>
      <c r="B800" s="34"/>
      <c r="C800" s="34"/>
      <c r="D800" s="33"/>
      <c r="E800" s="35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</row>
    <row r="801" spans="1:23" ht="12.75" customHeight="1" x14ac:dyDescent="0.25">
      <c r="A801" s="33"/>
      <c r="B801" s="34"/>
      <c r="C801" s="34"/>
      <c r="D801" s="33"/>
      <c r="E801" s="35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</row>
    <row r="802" spans="1:23" ht="12.75" customHeight="1" x14ac:dyDescent="0.25">
      <c r="A802" s="33"/>
      <c r="B802" s="34"/>
      <c r="C802" s="34"/>
      <c r="D802" s="33"/>
      <c r="E802" s="35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</row>
    <row r="803" spans="1:23" ht="12.75" customHeight="1" x14ac:dyDescent="0.25">
      <c r="A803" s="33"/>
      <c r="B803" s="34"/>
      <c r="C803" s="34"/>
      <c r="D803" s="33"/>
      <c r="E803" s="35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</row>
    <row r="804" spans="1:23" ht="12.75" customHeight="1" x14ac:dyDescent="0.25">
      <c r="A804" s="33"/>
      <c r="B804" s="34"/>
      <c r="C804" s="34"/>
      <c r="D804" s="33"/>
      <c r="E804" s="35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</row>
    <row r="805" spans="1:23" ht="12.75" customHeight="1" x14ac:dyDescent="0.25">
      <c r="A805" s="33"/>
      <c r="B805" s="34"/>
      <c r="C805" s="34"/>
      <c r="D805" s="33"/>
      <c r="E805" s="35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</row>
    <row r="806" spans="1:23" ht="12.75" customHeight="1" x14ac:dyDescent="0.25">
      <c r="A806" s="33"/>
      <c r="B806" s="34"/>
      <c r="C806" s="34"/>
      <c r="D806" s="33"/>
      <c r="E806" s="35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</row>
    <row r="807" spans="1:23" ht="12.75" customHeight="1" x14ac:dyDescent="0.25">
      <c r="A807" s="33"/>
      <c r="B807" s="34"/>
      <c r="C807" s="34"/>
      <c r="D807" s="33"/>
      <c r="E807" s="35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</row>
    <row r="808" spans="1:23" ht="12.75" customHeight="1" x14ac:dyDescent="0.25">
      <c r="A808" s="33"/>
      <c r="B808" s="34"/>
      <c r="C808" s="34"/>
      <c r="D808" s="33"/>
      <c r="E808" s="35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</row>
    <row r="809" spans="1:23" ht="12.75" customHeight="1" x14ac:dyDescent="0.25">
      <c r="A809" s="33"/>
      <c r="B809" s="34"/>
      <c r="C809" s="34"/>
      <c r="D809" s="33"/>
      <c r="E809" s="35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</row>
    <row r="810" spans="1:23" ht="12.75" customHeight="1" x14ac:dyDescent="0.25">
      <c r="A810" s="33"/>
      <c r="B810" s="34"/>
      <c r="C810" s="34"/>
      <c r="D810" s="33"/>
      <c r="E810" s="35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</row>
    <row r="811" spans="1:23" ht="12.75" customHeight="1" x14ac:dyDescent="0.25">
      <c r="A811" s="33"/>
      <c r="B811" s="34"/>
      <c r="C811" s="34"/>
      <c r="D811" s="33"/>
      <c r="E811" s="35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</row>
    <row r="812" spans="1:23" ht="12.75" customHeight="1" x14ac:dyDescent="0.25">
      <c r="A812" s="33"/>
      <c r="B812" s="34"/>
      <c r="C812" s="34"/>
      <c r="D812" s="33"/>
      <c r="E812" s="35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</row>
    <row r="813" spans="1:23" ht="12.75" customHeight="1" x14ac:dyDescent="0.25">
      <c r="A813" s="33"/>
      <c r="B813" s="34"/>
      <c r="C813" s="34"/>
      <c r="D813" s="33"/>
      <c r="E813" s="35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</row>
    <row r="814" spans="1:23" ht="12.75" customHeight="1" x14ac:dyDescent="0.25">
      <c r="A814" s="33"/>
      <c r="B814" s="34"/>
      <c r="C814" s="34"/>
      <c r="D814" s="33"/>
      <c r="E814" s="35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</row>
    <row r="815" spans="1:23" ht="12.75" customHeight="1" x14ac:dyDescent="0.25">
      <c r="A815" s="33"/>
      <c r="B815" s="34"/>
      <c r="C815" s="34"/>
      <c r="D815" s="33"/>
      <c r="E815" s="35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</row>
    <row r="816" spans="1:23" ht="12.75" customHeight="1" x14ac:dyDescent="0.25">
      <c r="A816" s="33"/>
      <c r="B816" s="34"/>
      <c r="C816" s="34"/>
      <c r="D816" s="33"/>
      <c r="E816" s="35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</row>
    <row r="817" spans="1:23" ht="12.75" customHeight="1" x14ac:dyDescent="0.25">
      <c r="A817" s="33"/>
      <c r="B817" s="34"/>
      <c r="C817" s="34"/>
      <c r="D817" s="33"/>
      <c r="E817" s="35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</row>
    <row r="818" spans="1:23" ht="12.75" customHeight="1" x14ac:dyDescent="0.25">
      <c r="A818" s="33"/>
      <c r="B818" s="34"/>
      <c r="C818" s="34"/>
      <c r="D818" s="33"/>
      <c r="E818" s="35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</row>
    <row r="819" spans="1:23" ht="12.75" customHeight="1" x14ac:dyDescent="0.25">
      <c r="A819" s="33"/>
      <c r="B819" s="34"/>
      <c r="C819" s="34"/>
      <c r="D819" s="33"/>
      <c r="E819" s="35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</row>
    <row r="820" spans="1:23" ht="12.75" customHeight="1" x14ac:dyDescent="0.25">
      <c r="A820" s="33"/>
      <c r="B820" s="34"/>
      <c r="C820" s="34"/>
      <c r="D820" s="33"/>
      <c r="E820" s="35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</row>
    <row r="821" spans="1:23" ht="12.75" customHeight="1" x14ac:dyDescent="0.25">
      <c r="A821" s="33"/>
      <c r="B821" s="34"/>
      <c r="C821" s="34"/>
      <c r="D821" s="33"/>
      <c r="E821" s="35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</row>
    <row r="822" spans="1:23" ht="12.75" customHeight="1" x14ac:dyDescent="0.25">
      <c r="A822" s="33"/>
      <c r="B822" s="34"/>
      <c r="C822" s="34"/>
      <c r="D822" s="33"/>
      <c r="E822" s="35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</row>
    <row r="823" spans="1:23" ht="12.75" customHeight="1" x14ac:dyDescent="0.25">
      <c r="A823" s="33"/>
      <c r="B823" s="34"/>
      <c r="C823" s="34"/>
      <c r="D823" s="33"/>
      <c r="E823" s="35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</row>
    <row r="824" spans="1:23" ht="12.75" customHeight="1" x14ac:dyDescent="0.25">
      <c r="A824" s="33"/>
      <c r="B824" s="34"/>
      <c r="C824" s="34"/>
      <c r="D824" s="33"/>
      <c r="E824" s="35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</row>
    <row r="825" spans="1:23" ht="12.75" customHeight="1" x14ac:dyDescent="0.25">
      <c r="A825" s="33"/>
      <c r="B825" s="34"/>
      <c r="C825" s="34"/>
      <c r="D825" s="33"/>
      <c r="E825" s="35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</row>
    <row r="826" spans="1:23" ht="12.75" customHeight="1" x14ac:dyDescent="0.25">
      <c r="A826" s="33"/>
      <c r="B826" s="34"/>
      <c r="C826" s="34"/>
      <c r="D826" s="33"/>
      <c r="E826" s="35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</row>
    <row r="827" spans="1:23" ht="12.75" customHeight="1" x14ac:dyDescent="0.25">
      <c r="A827" s="33"/>
      <c r="B827" s="34"/>
      <c r="C827" s="34"/>
      <c r="D827" s="33"/>
      <c r="E827" s="35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</row>
    <row r="828" spans="1:23" ht="12.75" customHeight="1" x14ac:dyDescent="0.25">
      <c r="A828" s="33"/>
      <c r="B828" s="34"/>
      <c r="C828" s="34"/>
      <c r="D828" s="33"/>
      <c r="E828" s="35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</row>
    <row r="829" spans="1:23" ht="12.75" customHeight="1" x14ac:dyDescent="0.25">
      <c r="A829" s="33"/>
      <c r="B829" s="34"/>
      <c r="C829" s="34"/>
      <c r="D829" s="33"/>
      <c r="E829" s="35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</row>
    <row r="830" spans="1:23" ht="12.75" customHeight="1" x14ac:dyDescent="0.25">
      <c r="A830" s="33"/>
      <c r="B830" s="34"/>
      <c r="C830" s="34"/>
      <c r="D830" s="33"/>
      <c r="E830" s="35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</row>
    <row r="831" spans="1:23" ht="12.75" customHeight="1" x14ac:dyDescent="0.25">
      <c r="A831" s="33"/>
      <c r="B831" s="34"/>
      <c r="C831" s="34"/>
      <c r="D831" s="33"/>
      <c r="E831" s="35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</row>
    <row r="832" spans="1:23" ht="12.75" customHeight="1" x14ac:dyDescent="0.25">
      <c r="A832" s="33"/>
      <c r="B832" s="34"/>
      <c r="C832" s="34"/>
      <c r="D832" s="33"/>
      <c r="E832" s="35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</row>
    <row r="833" spans="1:23" ht="12.75" customHeight="1" x14ac:dyDescent="0.25">
      <c r="A833" s="33"/>
      <c r="B833" s="34"/>
      <c r="C833" s="34"/>
      <c r="D833" s="33"/>
      <c r="E833" s="35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</row>
    <row r="834" spans="1:23" ht="12.75" customHeight="1" x14ac:dyDescent="0.25">
      <c r="A834" s="33"/>
      <c r="B834" s="34"/>
      <c r="C834" s="34"/>
      <c r="D834" s="33"/>
      <c r="E834" s="35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</row>
    <row r="835" spans="1:23" ht="12.75" customHeight="1" x14ac:dyDescent="0.25">
      <c r="A835" s="33"/>
      <c r="B835" s="34"/>
      <c r="C835" s="34"/>
      <c r="D835" s="33"/>
      <c r="E835" s="35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</row>
    <row r="836" spans="1:23" ht="12.75" customHeight="1" x14ac:dyDescent="0.25">
      <c r="A836" s="33"/>
      <c r="B836" s="34"/>
      <c r="C836" s="34"/>
      <c r="D836" s="33"/>
      <c r="E836" s="35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</row>
    <row r="837" spans="1:23" ht="12.75" customHeight="1" x14ac:dyDescent="0.25">
      <c r="A837" s="33"/>
      <c r="B837" s="34"/>
      <c r="C837" s="34"/>
      <c r="D837" s="33"/>
      <c r="E837" s="35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</row>
    <row r="838" spans="1:23" ht="12.75" customHeight="1" x14ac:dyDescent="0.25">
      <c r="A838" s="33"/>
      <c r="B838" s="34"/>
      <c r="C838" s="34"/>
      <c r="D838" s="33"/>
      <c r="E838" s="35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</row>
    <row r="839" spans="1:23" ht="12.75" customHeight="1" x14ac:dyDescent="0.25">
      <c r="A839" s="33"/>
      <c r="B839" s="34"/>
      <c r="C839" s="34"/>
      <c r="D839" s="33"/>
      <c r="E839" s="35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</row>
    <row r="840" spans="1:23" ht="12.75" customHeight="1" x14ac:dyDescent="0.25">
      <c r="A840" s="33"/>
      <c r="B840" s="34"/>
      <c r="C840" s="34"/>
      <c r="D840" s="33"/>
      <c r="E840" s="35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</row>
    <row r="841" spans="1:23" ht="12.75" customHeight="1" x14ac:dyDescent="0.25">
      <c r="A841" s="33"/>
      <c r="B841" s="34"/>
      <c r="C841" s="34"/>
      <c r="D841" s="33"/>
      <c r="E841" s="35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</row>
    <row r="842" spans="1:23" ht="12.75" customHeight="1" x14ac:dyDescent="0.25">
      <c r="A842" s="33"/>
      <c r="B842" s="34"/>
      <c r="C842" s="34"/>
      <c r="D842" s="33"/>
      <c r="E842" s="35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</row>
    <row r="843" spans="1:23" ht="12.75" customHeight="1" x14ac:dyDescent="0.25">
      <c r="A843" s="33"/>
      <c r="B843" s="34"/>
      <c r="C843" s="34"/>
      <c r="D843" s="33"/>
      <c r="E843" s="35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</row>
    <row r="844" spans="1:23" ht="12.75" customHeight="1" x14ac:dyDescent="0.25">
      <c r="A844" s="33"/>
      <c r="B844" s="34"/>
      <c r="C844" s="34"/>
      <c r="D844" s="33"/>
      <c r="E844" s="35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</row>
    <row r="845" spans="1:23" ht="12.75" customHeight="1" x14ac:dyDescent="0.25">
      <c r="A845" s="33"/>
      <c r="B845" s="34"/>
      <c r="C845" s="34"/>
      <c r="D845" s="33"/>
      <c r="E845" s="35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</row>
    <row r="846" spans="1:23" ht="12.75" customHeight="1" x14ac:dyDescent="0.25">
      <c r="A846" s="33"/>
      <c r="B846" s="34"/>
      <c r="C846" s="34"/>
      <c r="D846" s="33"/>
      <c r="E846" s="35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</row>
    <row r="847" spans="1:23" ht="12.75" customHeight="1" x14ac:dyDescent="0.25">
      <c r="A847" s="33"/>
      <c r="B847" s="34"/>
      <c r="C847" s="34"/>
      <c r="D847" s="33"/>
      <c r="E847" s="35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</row>
    <row r="848" spans="1:23" ht="12.75" customHeight="1" x14ac:dyDescent="0.25">
      <c r="A848" s="33"/>
      <c r="B848" s="34"/>
      <c r="C848" s="34"/>
      <c r="D848" s="33"/>
      <c r="E848" s="35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</row>
    <row r="849" spans="1:23" ht="12.75" customHeight="1" x14ac:dyDescent="0.25">
      <c r="A849" s="33"/>
      <c r="B849" s="34"/>
      <c r="C849" s="34"/>
      <c r="D849" s="33"/>
      <c r="E849" s="35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</row>
    <row r="850" spans="1:23" ht="12.75" customHeight="1" x14ac:dyDescent="0.25">
      <c r="A850" s="33"/>
      <c r="B850" s="34"/>
      <c r="C850" s="34"/>
      <c r="D850" s="33"/>
      <c r="E850" s="35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</row>
    <row r="851" spans="1:23" ht="12.75" customHeight="1" x14ac:dyDescent="0.25">
      <c r="A851" s="33"/>
      <c r="B851" s="34"/>
      <c r="C851" s="34"/>
      <c r="D851" s="33"/>
      <c r="E851" s="35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</row>
    <row r="852" spans="1:23" ht="12.75" customHeight="1" x14ac:dyDescent="0.25">
      <c r="A852" s="33"/>
      <c r="B852" s="34"/>
      <c r="C852" s="34"/>
      <c r="D852" s="33"/>
      <c r="E852" s="35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</row>
    <row r="853" spans="1:23" ht="12.75" customHeight="1" x14ac:dyDescent="0.25">
      <c r="A853" s="33"/>
      <c r="B853" s="34"/>
      <c r="C853" s="34"/>
      <c r="D853" s="33"/>
      <c r="E853" s="35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</row>
    <row r="854" spans="1:23" ht="12.75" customHeight="1" x14ac:dyDescent="0.25">
      <c r="A854" s="33"/>
      <c r="B854" s="34"/>
      <c r="C854" s="34"/>
      <c r="D854" s="33"/>
      <c r="E854" s="35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</row>
    <row r="855" spans="1:23" ht="12.75" customHeight="1" x14ac:dyDescent="0.25">
      <c r="A855" s="33"/>
      <c r="B855" s="34"/>
      <c r="C855" s="34"/>
      <c r="D855" s="33"/>
      <c r="E855" s="35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</row>
    <row r="856" spans="1:23" ht="12.75" customHeight="1" x14ac:dyDescent="0.25">
      <c r="A856" s="33"/>
      <c r="B856" s="34"/>
      <c r="C856" s="34"/>
      <c r="D856" s="33"/>
      <c r="E856" s="35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</row>
    <row r="857" spans="1:23" ht="12.75" customHeight="1" x14ac:dyDescent="0.25">
      <c r="A857" s="33"/>
      <c r="B857" s="34"/>
      <c r="C857" s="34"/>
      <c r="D857" s="33"/>
      <c r="E857" s="35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</row>
    <row r="858" spans="1:23" ht="12.75" customHeight="1" x14ac:dyDescent="0.25">
      <c r="A858" s="33"/>
      <c r="B858" s="34"/>
      <c r="C858" s="34"/>
      <c r="D858" s="33"/>
      <c r="E858" s="35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</row>
    <row r="859" spans="1:23" ht="12.75" customHeight="1" x14ac:dyDescent="0.25">
      <c r="A859" s="33"/>
      <c r="B859" s="34"/>
      <c r="C859" s="34"/>
      <c r="D859" s="33"/>
      <c r="E859" s="35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</row>
    <row r="860" spans="1:23" ht="12.75" customHeight="1" x14ac:dyDescent="0.25">
      <c r="A860" s="33"/>
      <c r="B860" s="34"/>
      <c r="C860" s="34"/>
      <c r="D860" s="33"/>
      <c r="E860" s="35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</row>
    <row r="861" spans="1:23" ht="12.75" customHeight="1" x14ac:dyDescent="0.25">
      <c r="A861" s="33"/>
      <c r="B861" s="34"/>
      <c r="C861" s="34"/>
      <c r="D861" s="33"/>
      <c r="E861" s="35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</row>
    <row r="862" spans="1:23" ht="12.75" customHeight="1" x14ac:dyDescent="0.25">
      <c r="A862" s="33"/>
      <c r="B862" s="34"/>
      <c r="C862" s="34"/>
      <c r="D862" s="33"/>
      <c r="E862" s="35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</row>
    <row r="863" spans="1:23" ht="12.75" customHeight="1" x14ac:dyDescent="0.25">
      <c r="A863" s="33"/>
      <c r="B863" s="34"/>
      <c r="C863" s="34"/>
      <c r="D863" s="33"/>
      <c r="E863" s="35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</row>
    <row r="864" spans="1:23" ht="12.75" customHeight="1" x14ac:dyDescent="0.25">
      <c r="A864" s="33"/>
      <c r="B864" s="34"/>
      <c r="C864" s="34"/>
      <c r="D864" s="33"/>
      <c r="E864" s="35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</row>
    <row r="865" spans="1:23" ht="12.75" customHeight="1" x14ac:dyDescent="0.25">
      <c r="A865" s="33"/>
      <c r="B865" s="34"/>
      <c r="C865" s="34"/>
      <c r="D865" s="33"/>
      <c r="E865" s="35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</row>
    <row r="866" spans="1:23" ht="12.75" customHeight="1" x14ac:dyDescent="0.25">
      <c r="A866" s="33"/>
      <c r="B866" s="34"/>
      <c r="C866" s="34"/>
      <c r="D866" s="33"/>
      <c r="E866" s="35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</row>
    <row r="867" spans="1:23" ht="12.75" customHeight="1" x14ac:dyDescent="0.25">
      <c r="A867" s="33"/>
      <c r="B867" s="34"/>
      <c r="C867" s="34"/>
      <c r="D867" s="33"/>
      <c r="E867" s="35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</row>
    <row r="868" spans="1:23" ht="12.75" customHeight="1" x14ac:dyDescent="0.25">
      <c r="A868" s="33"/>
      <c r="B868" s="34"/>
      <c r="C868" s="34"/>
      <c r="D868" s="33"/>
      <c r="E868" s="35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</row>
    <row r="869" spans="1:23" ht="12.75" customHeight="1" x14ac:dyDescent="0.25">
      <c r="A869" s="33"/>
      <c r="B869" s="34"/>
      <c r="C869" s="34"/>
      <c r="D869" s="33"/>
      <c r="E869" s="35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</row>
    <row r="870" spans="1:23" ht="12.75" customHeight="1" x14ac:dyDescent="0.25">
      <c r="A870" s="33"/>
      <c r="B870" s="34"/>
      <c r="C870" s="34"/>
      <c r="D870" s="33"/>
      <c r="E870" s="35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</row>
    <row r="871" spans="1:23" ht="12.75" customHeight="1" x14ac:dyDescent="0.25">
      <c r="A871" s="33"/>
      <c r="B871" s="34"/>
      <c r="C871" s="34"/>
      <c r="D871" s="33"/>
      <c r="E871" s="35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</row>
    <row r="872" spans="1:23" ht="12.75" customHeight="1" x14ac:dyDescent="0.25">
      <c r="A872" s="33"/>
      <c r="B872" s="34"/>
      <c r="C872" s="34"/>
      <c r="D872" s="33"/>
      <c r="E872" s="35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</row>
    <row r="873" spans="1:23" ht="12.75" customHeight="1" x14ac:dyDescent="0.25">
      <c r="A873" s="33"/>
      <c r="B873" s="34"/>
      <c r="C873" s="34"/>
      <c r="D873" s="33"/>
      <c r="E873" s="35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</row>
    <row r="874" spans="1:23" ht="12.75" customHeight="1" x14ac:dyDescent="0.25">
      <c r="A874" s="33"/>
      <c r="B874" s="34"/>
      <c r="C874" s="34"/>
      <c r="D874" s="33"/>
      <c r="E874" s="35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</row>
    <row r="875" spans="1:23" ht="12.75" customHeight="1" x14ac:dyDescent="0.25">
      <c r="A875" s="33"/>
      <c r="B875" s="34"/>
      <c r="C875" s="34"/>
      <c r="D875" s="33"/>
      <c r="E875" s="35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</row>
    <row r="876" spans="1:23" ht="12.75" customHeight="1" x14ac:dyDescent="0.25">
      <c r="A876" s="33"/>
      <c r="B876" s="34"/>
      <c r="C876" s="34"/>
      <c r="D876" s="33"/>
      <c r="E876" s="35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</row>
    <row r="877" spans="1:23" ht="12.75" customHeight="1" x14ac:dyDescent="0.25">
      <c r="A877" s="33"/>
      <c r="B877" s="34"/>
      <c r="C877" s="34"/>
      <c r="D877" s="33"/>
      <c r="E877" s="35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</row>
    <row r="878" spans="1:23" ht="12.75" customHeight="1" x14ac:dyDescent="0.25">
      <c r="A878" s="33"/>
      <c r="B878" s="34"/>
      <c r="C878" s="34"/>
      <c r="D878" s="33"/>
      <c r="E878" s="35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</row>
    <row r="879" spans="1:23" ht="12.75" customHeight="1" x14ac:dyDescent="0.25">
      <c r="A879" s="33"/>
      <c r="B879" s="34"/>
      <c r="C879" s="34"/>
      <c r="D879" s="33"/>
      <c r="E879" s="35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</row>
    <row r="880" spans="1:23" ht="12.75" customHeight="1" x14ac:dyDescent="0.25">
      <c r="A880" s="33"/>
      <c r="B880" s="34"/>
      <c r="C880" s="34"/>
      <c r="D880" s="33"/>
      <c r="E880" s="35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</row>
    <row r="881" spans="1:23" ht="12.75" customHeight="1" x14ac:dyDescent="0.25">
      <c r="A881" s="33"/>
      <c r="B881" s="34"/>
      <c r="C881" s="34"/>
      <c r="D881" s="33"/>
      <c r="E881" s="35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</row>
    <row r="882" spans="1:23" ht="12.75" customHeight="1" x14ac:dyDescent="0.25">
      <c r="A882" s="33"/>
      <c r="B882" s="34"/>
      <c r="C882" s="34"/>
      <c r="D882" s="33"/>
      <c r="E882" s="35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</row>
    <row r="883" spans="1:23" ht="12.75" customHeight="1" x14ac:dyDescent="0.25">
      <c r="A883" s="33"/>
      <c r="B883" s="34"/>
      <c r="C883" s="34"/>
      <c r="D883" s="33"/>
      <c r="E883" s="35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</row>
    <row r="884" spans="1:23" ht="12.75" customHeight="1" x14ac:dyDescent="0.25">
      <c r="A884" s="33"/>
      <c r="B884" s="34"/>
      <c r="C884" s="34"/>
      <c r="D884" s="33"/>
      <c r="E884" s="35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</row>
    <row r="885" spans="1:23" ht="12.75" customHeight="1" x14ac:dyDescent="0.25">
      <c r="A885" s="33"/>
      <c r="B885" s="34"/>
      <c r="C885" s="34"/>
      <c r="D885" s="33"/>
      <c r="E885" s="35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</row>
    <row r="886" spans="1:23" ht="12.75" customHeight="1" x14ac:dyDescent="0.25">
      <c r="A886" s="33"/>
      <c r="B886" s="34"/>
      <c r="C886" s="34"/>
      <c r="D886" s="33"/>
      <c r="E886" s="35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</row>
    <row r="887" spans="1:23" ht="12.75" customHeight="1" x14ac:dyDescent="0.25">
      <c r="A887" s="33"/>
      <c r="B887" s="34"/>
      <c r="C887" s="34"/>
      <c r="D887" s="33"/>
      <c r="E887" s="35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</row>
    <row r="888" spans="1:23" ht="12.75" customHeight="1" x14ac:dyDescent="0.25">
      <c r="A888" s="33"/>
      <c r="B888" s="34"/>
      <c r="C888" s="34"/>
      <c r="D888" s="33"/>
      <c r="E888" s="35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</row>
    <row r="889" spans="1:23" ht="12.75" customHeight="1" x14ac:dyDescent="0.25">
      <c r="A889" s="33"/>
      <c r="B889" s="34"/>
      <c r="C889" s="34"/>
      <c r="D889" s="33"/>
      <c r="E889" s="35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</row>
    <row r="890" spans="1:23" ht="12.75" customHeight="1" x14ac:dyDescent="0.25">
      <c r="A890" s="33"/>
      <c r="B890" s="34"/>
      <c r="C890" s="34"/>
      <c r="D890" s="33"/>
      <c r="E890" s="35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</row>
    <row r="891" spans="1:23" ht="12.75" customHeight="1" x14ac:dyDescent="0.25">
      <c r="A891" s="33"/>
      <c r="B891" s="34"/>
      <c r="C891" s="34"/>
      <c r="D891" s="33"/>
      <c r="E891" s="35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</row>
    <row r="892" spans="1:23" ht="12.75" customHeight="1" x14ac:dyDescent="0.25">
      <c r="A892" s="33"/>
      <c r="B892" s="34"/>
      <c r="C892" s="34"/>
      <c r="D892" s="33"/>
      <c r="E892" s="35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</row>
    <row r="893" spans="1:23" ht="12.75" customHeight="1" x14ac:dyDescent="0.25">
      <c r="A893" s="33"/>
      <c r="B893" s="34"/>
      <c r="C893" s="34"/>
      <c r="D893" s="33"/>
      <c r="E893" s="35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</row>
    <row r="894" spans="1:23" ht="12.75" customHeight="1" x14ac:dyDescent="0.25">
      <c r="A894" s="33"/>
      <c r="B894" s="34"/>
      <c r="C894" s="34"/>
      <c r="D894" s="33"/>
      <c r="E894" s="35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</row>
    <row r="895" spans="1:23" ht="12.75" customHeight="1" x14ac:dyDescent="0.25">
      <c r="A895" s="33"/>
      <c r="B895" s="34"/>
      <c r="C895" s="34"/>
      <c r="D895" s="33"/>
      <c r="E895" s="35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</row>
    <row r="896" spans="1:23" ht="12.75" customHeight="1" x14ac:dyDescent="0.25">
      <c r="A896" s="33"/>
      <c r="B896" s="34"/>
      <c r="C896" s="34"/>
      <c r="D896" s="33"/>
      <c r="E896" s="35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</row>
    <row r="897" spans="1:23" ht="12.75" customHeight="1" x14ac:dyDescent="0.25">
      <c r="A897" s="33"/>
      <c r="B897" s="34"/>
      <c r="C897" s="34"/>
      <c r="D897" s="33"/>
      <c r="E897" s="35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</row>
    <row r="898" spans="1:23" ht="12.75" customHeight="1" x14ac:dyDescent="0.25">
      <c r="A898" s="33"/>
      <c r="B898" s="34"/>
      <c r="C898" s="34"/>
      <c r="D898" s="33"/>
      <c r="E898" s="35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</row>
    <row r="899" spans="1:23" ht="12.75" customHeight="1" x14ac:dyDescent="0.25">
      <c r="A899" s="33"/>
      <c r="B899" s="34"/>
      <c r="C899" s="34"/>
      <c r="D899" s="33"/>
      <c r="E899" s="35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</row>
    <row r="900" spans="1:23" ht="12.75" customHeight="1" x14ac:dyDescent="0.25">
      <c r="A900" s="33"/>
      <c r="B900" s="34"/>
      <c r="C900" s="34"/>
      <c r="D900" s="33"/>
      <c r="E900" s="35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</row>
    <row r="901" spans="1:23" ht="12.75" customHeight="1" x14ac:dyDescent="0.25">
      <c r="A901" s="33"/>
      <c r="B901" s="34"/>
      <c r="C901" s="34"/>
      <c r="D901" s="33"/>
      <c r="E901" s="35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</row>
    <row r="902" spans="1:23" ht="12.75" customHeight="1" x14ac:dyDescent="0.25">
      <c r="A902" s="33"/>
      <c r="B902" s="34"/>
      <c r="C902" s="34"/>
      <c r="D902" s="33"/>
      <c r="E902" s="35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</row>
    <row r="903" spans="1:23" ht="12.75" customHeight="1" x14ac:dyDescent="0.25">
      <c r="A903" s="33"/>
      <c r="B903" s="34"/>
      <c r="C903" s="34"/>
      <c r="D903" s="33"/>
      <c r="E903" s="35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</row>
    <row r="904" spans="1:23" ht="12.75" customHeight="1" x14ac:dyDescent="0.25">
      <c r="A904" s="33"/>
      <c r="B904" s="34"/>
      <c r="C904" s="34"/>
      <c r="D904" s="33"/>
      <c r="E904" s="35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</row>
    <row r="905" spans="1:23" ht="12.75" customHeight="1" x14ac:dyDescent="0.25">
      <c r="A905" s="33"/>
      <c r="B905" s="34"/>
      <c r="C905" s="34"/>
      <c r="D905" s="33"/>
      <c r="E905" s="35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</row>
    <row r="906" spans="1:23" ht="12.75" customHeight="1" x14ac:dyDescent="0.25">
      <c r="A906" s="33"/>
      <c r="B906" s="34"/>
      <c r="C906" s="34"/>
      <c r="D906" s="33"/>
      <c r="E906" s="35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</row>
    <row r="907" spans="1:23" ht="12.75" customHeight="1" x14ac:dyDescent="0.25">
      <c r="A907" s="33"/>
      <c r="B907" s="34"/>
      <c r="C907" s="34"/>
      <c r="D907" s="33"/>
      <c r="E907" s="35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</row>
    <row r="908" spans="1:23" ht="12.75" customHeight="1" x14ac:dyDescent="0.25">
      <c r="A908" s="33"/>
      <c r="B908" s="34"/>
      <c r="C908" s="34"/>
      <c r="D908" s="33"/>
      <c r="E908" s="35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</row>
    <row r="909" spans="1:23" ht="12.75" customHeight="1" x14ac:dyDescent="0.25">
      <c r="A909" s="33"/>
      <c r="B909" s="34"/>
      <c r="C909" s="34"/>
      <c r="D909" s="33"/>
      <c r="E909" s="35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</row>
    <row r="910" spans="1:23" ht="12.75" customHeight="1" x14ac:dyDescent="0.25">
      <c r="A910" s="33"/>
      <c r="B910" s="34"/>
      <c r="C910" s="34"/>
      <c r="D910" s="33"/>
      <c r="E910" s="35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</row>
    <row r="911" spans="1:23" ht="12.75" customHeight="1" x14ac:dyDescent="0.25">
      <c r="A911" s="33"/>
      <c r="B911" s="34"/>
      <c r="C911" s="34"/>
      <c r="D911" s="33"/>
      <c r="E911" s="35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</row>
    <row r="912" spans="1:23" ht="12.75" customHeight="1" x14ac:dyDescent="0.25">
      <c r="A912" s="33"/>
      <c r="B912" s="34"/>
      <c r="C912" s="34"/>
      <c r="D912" s="33"/>
      <c r="E912" s="35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</row>
    <row r="913" spans="1:23" ht="12.75" customHeight="1" x14ac:dyDescent="0.25">
      <c r="A913" s="33"/>
      <c r="B913" s="34"/>
      <c r="C913" s="34"/>
      <c r="D913" s="33"/>
      <c r="E913" s="35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</row>
    <row r="914" spans="1:23" ht="12.75" customHeight="1" x14ac:dyDescent="0.25">
      <c r="A914" s="33"/>
      <c r="B914" s="34"/>
      <c r="C914" s="34"/>
      <c r="D914" s="33"/>
      <c r="E914" s="35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</row>
    <row r="915" spans="1:23" ht="12.75" customHeight="1" x14ac:dyDescent="0.25">
      <c r="A915" s="33"/>
      <c r="B915" s="34"/>
      <c r="C915" s="34"/>
      <c r="D915" s="33"/>
      <c r="E915" s="35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</row>
    <row r="916" spans="1:23" ht="12.75" customHeight="1" x14ac:dyDescent="0.25">
      <c r="A916" s="33"/>
      <c r="B916" s="34"/>
      <c r="C916" s="34"/>
      <c r="D916" s="33"/>
      <c r="E916" s="35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</row>
    <row r="917" spans="1:23" ht="12.75" customHeight="1" x14ac:dyDescent="0.25">
      <c r="A917" s="33"/>
      <c r="B917" s="34"/>
      <c r="C917" s="34"/>
      <c r="D917" s="33"/>
      <c r="E917" s="35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</row>
    <row r="918" spans="1:23" ht="12.75" customHeight="1" x14ac:dyDescent="0.25">
      <c r="A918" s="33"/>
      <c r="B918" s="34"/>
      <c r="C918" s="34"/>
      <c r="D918" s="33"/>
      <c r="E918" s="35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</row>
    <row r="919" spans="1:23" ht="12.75" customHeight="1" x14ac:dyDescent="0.25">
      <c r="A919" s="33"/>
      <c r="B919" s="34"/>
      <c r="C919" s="34"/>
      <c r="D919" s="33"/>
      <c r="E919" s="35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</row>
    <row r="920" spans="1:23" ht="12.75" customHeight="1" x14ac:dyDescent="0.25">
      <c r="A920" s="33"/>
      <c r="B920" s="34"/>
      <c r="C920" s="34"/>
      <c r="D920" s="33"/>
      <c r="E920" s="35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</row>
    <row r="921" spans="1:23" ht="12.75" customHeight="1" x14ac:dyDescent="0.25">
      <c r="A921" s="33"/>
      <c r="B921" s="34"/>
      <c r="C921" s="34"/>
      <c r="D921" s="33"/>
      <c r="E921" s="35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</row>
    <row r="922" spans="1:23" ht="12.75" customHeight="1" x14ac:dyDescent="0.25">
      <c r="A922" s="33"/>
      <c r="B922" s="34"/>
      <c r="C922" s="34"/>
      <c r="D922" s="33"/>
      <c r="E922" s="35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</row>
    <row r="923" spans="1:23" ht="12.75" customHeight="1" x14ac:dyDescent="0.25">
      <c r="A923" s="33"/>
      <c r="B923" s="34"/>
      <c r="C923" s="34"/>
      <c r="D923" s="33"/>
      <c r="E923" s="35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</row>
    <row r="924" spans="1:23" ht="12.75" customHeight="1" x14ac:dyDescent="0.25">
      <c r="A924" s="33"/>
      <c r="B924" s="34"/>
      <c r="C924" s="34"/>
      <c r="D924" s="33"/>
      <c r="E924" s="35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</row>
    <row r="925" spans="1:23" ht="12.75" customHeight="1" x14ac:dyDescent="0.25">
      <c r="A925" s="33"/>
      <c r="B925" s="34"/>
      <c r="C925" s="34"/>
      <c r="D925" s="33"/>
      <c r="E925" s="35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</row>
    <row r="926" spans="1:23" ht="12.75" customHeight="1" x14ac:dyDescent="0.25">
      <c r="A926" s="33"/>
      <c r="B926" s="34"/>
      <c r="C926" s="34"/>
      <c r="D926" s="33"/>
      <c r="E926" s="35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</row>
    <row r="927" spans="1:23" ht="12.75" customHeight="1" x14ac:dyDescent="0.25">
      <c r="A927" s="33"/>
      <c r="B927" s="34"/>
      <c r="C927" s="34"/>
      <c r="D927" s="33"/>
      <c r="E927" s="35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</row>
    <row r="928" spans="1:23" ht="12.75" customHeight="1" x14ac:dyDescent="0.25">
      <c r="A928" s="33"/>
      <c r="B928" s="34"/>
      <c r="C928" s="34"/>
      <c r="D928" s="33"/>
      <c r="E928" s="35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</row>
    <row r="929" spans="1:23" ht="12.75" customHeight="1" x14ac:dyDescent="0.25">
      <c r="A929" s="33"/>
      <c r="B929" s="34"/>
      <c r="C929" s="34"/>
      <c r="D929" s="33"/>
      <c r="E929" s="35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</row>
    <row r="930" spans="1:23" ht="12.75" customHeight="1" x14ac:dyDescent="0.25">
      <c r="A930" s="33"/>
      <c r="B930" s="34"/>
      <c r="C930" s="34"/>
      <c r="D930" s="33"/>
      <c r="E930" s="35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</row>
    <row r="931" spans="1:23" ht="12.75" customHeight="1" x14ac:dyDescent="0.25">
      <c r="A931" s="33"/>
      <c r="B931" s="34"/>
      <c r="C931" s="34"/>
      <c r="D931" s="33"/>
      <c r="E931" s="35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</row>
    <row r="932" spans="1:23" ht="12.75" customHeight="1" x14ac:dyDescent="0.25">
      <c r="A932" s="33"/>
      <c r="B932" s="34"/>
      <c r="C932" s="34"/>
      <c r="D932" s="33"/>
      <c r="E932" s="35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</row>
    <row r="933" spans="1:23" ht="12.75" customHeight="1" x14ac:dyDescent="0.25">
      <c r="A933" s="33"/>
      <c r="B933" s="34"/>
      <c r="C933" s="34"/>
      <c r="D933" s="33"/>
      <c r="E933" s="35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</row>
    <row r="934" spans="1:23" ht="12.75" customHeight="1" x14ac:dyDescent="0.25">
      <c r="A934" s="33"/>
      <c r="B934" s="34"/>
      <c r="C934" s="34"/>
      <c r="D934" s="33"/>
      <c r="E934" s="35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</row>
    <row r="935" spans="1:23" ht="12.75" customHeight="1" x14ac:dyDescent="0.25">
      <c r="A935" s="33"/>
      <c r="B935" s="34"/>
      <c r="C935" s="34"/>
      <c r="D935" s="33"/>
      <c r="E935" s="35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</row>
    <row r="936" spans="1:23" ht="12.75" customHeight="1" x14ac:dyDescent="0.25">
      <c r="A936" s="33"/>
      <c r="B936" s="34"/>
      <c r="C936" s="34"/>
      <c r="D936" s="33"/>
      <c r="E936" s="35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</row>
    <row r="937" spans="1:23" ht="12.75" customHeight="1" x14ac:dyDescent="0.25">
      <c r="A937" s="33"/>
      <c r="B937" s="34"/>
      <c r="C937" s="34"/>
      <c r="D937" s="33"/>
      <c r="E937" s="35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</row>
    <row r="938" spans="1:23" ht="12.75" customHeight="1" x14ac:dyDescent="0.25">
      <c r="A938" s="33"/>
      <c r="B938" s="34"/>
      <c r="C938" s="34"/>
      <c r="D938" s="33"/>
      <c r="E938" s="35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</row>
    <row r="939" spans="1:23" ht="12.75" customHeight="1" x14ac:dyDescent="0.25">
      <c r="A939" s="33"/>
      <c r="B939" s="34"/>
      <c r="C939" s="34"/>
      <c r="D939" s="33"/>
      <c r="E939" s="35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</row>
    <row r="940" spans="1:23" ht="12.75" customHeight="1" x14ac:dyDescent="0.25">
      <c r="A940" s="33"/>
      <c r="B940" s="34"/>
      <c r="C940" s="34"/>
      <c r="D940" s="33"/>
      <c r="E940" s="35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</row>
    <row r="941" spans="1:23" ht="12.75" customHeight="1" x14ac:dyDescent="0.25">
      <c r="A941" s="33"/>
      <c r="B941" s="34"/>
      <c r="C941" s="34"/>
      <c r="D941" s="33"/>
      <c r="E941" s="35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</row>
    <row r="942" spans="1:23" ht="12.75" customHeight="1" x14ac:dyDescent="0.25">
      <c r="A942" s="33"/>
      <c r="B942" s="34"/>
      <c r="C942" s="34"/>
      <c r="D942" s="33"/>
      <c r="E942" s="35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</row>
    <row r="943" spans="1:23" ht="12.75" customHeight="1" x14ac:dyDescent="0.25">
      <c r="A943" s="33"/>
      <c r="B943" s="34"/>
      <c r="C943" s="34"/>
      <c r="D943" s="33"/>
      <c r="E943" s="35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</row>
    <row r="944" spans="1:23" ht="12.75" customHeight="1" x14ac:dyDescent="0.25">
      <c r="A944" s="33"/>
      <c r="B944" s="34"/>
      <c r="C944" s="34"/>
      <c r="D944" s="33"/>
      <c r="E944" s="35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</row>
    <row r="945" spans="1:23" ht="12.75" customHeight="1" x14ac:dyDescent="0.25">
      <c r="A945" s="33"/>
      <c r="B945" s="34"/>
      <c r="C945" s="34"/>
      <c r="D945" s="33"/>
      <c r="E945" s="35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</row>
    <row r="946" spans="1:23" ht="12.75" customHeight="1" x14ac:dyDescent="0.25">
      <c r="A946" s="33"/>
      <c r="B946" s="34"/>
      <c r="C946" s="34"/>
      <c r="D946" s="33"/>
      <c r="E946" s="35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</row>
    <row r="947" spans="1:23" ht="12.75" customHeight="1" x14ac:dyDescent="0.25">
      <c r="A947" s="33"/>
      <c r="B947" s="34"/>
      <c r="C947" s="34"/>
      <c r="D947" s="33"/>
      <c r="E947" s="35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</row>
    <row r="948" spans="1:23" ht="12.75" customHeight="1" x14ac:dyDescent="0.25">
      <c r="A948" s="33"/>
      <c r="B948" s="34"/>
      <c r="C948" s="34"/>
      <c r="D948" s="33"/>
      <c r="E948" s="35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</row>
    <row r="949" spans="1:23" ht="12.75" customHeight="1" x14ac:dyDescent="0.25">
      <c r="A949" s="33"/>
      <c r="B949" s="34"/>
      <c r="C949" s="34"/>
      <c r="D949" s="33"/>
      <c r="E949" s="35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</row>
    <row r="950" spans="1:23" ht="12.75" customHeight="1" x14ac:dyDescent="0.25">
      <c r="A950" s="33"/>
      <c r="B950" s="34"/>
      <c r="C950" s="34"/>
      <c r="D950" s="33"/>
      <c r="E950" s="35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</row>
    <row r="951" spans="1:23" ht="12.75" customHeight="1" x14ac:dyDescent="0.25">
      <c r="A951" s="33"/>
      <c r="B951" s="34"/>
      <c r="C951" s="34"/>
      <c r="D951" s="33"/>
      <c r="E951" s="35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</row>
    <row r="952" spans="1:23" ht="12.75" customHeight="1" x14ac:dyDescent="0.25">
      <c r="A952" s="33"/>
      <c r="B952" s="34"/>
      <c r="C952" s="34"/>
      <c r="D952" s="33"/>
      <c r="E952" s="35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</row>
    <row r="953" spans="1:23" ht="12.75" customHeight="1" x14ac:dyDescent="0.25">
      <c r="A953" s="33"/>
      <c r="B953" s="34"/>
      <c r="C953" s="34"/>
      <c r="D953" s="33"/>
      <c r="E953" s="35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</row>
    <row r="954" spans="1:23" ht="12.75" customHeight="1" x14ac:dyDescent="0.25">
      <c r="A954" s="33"/>
      <c r="B954" s="34"/>
      <c r="C954" s="34"/>
      <c r="D954" s="33"/>
      <c r="E954" s="35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</row>
    <row r="955" spans="1:23" ht="12.75" customHeight="1" x14ac:dyDescent="0.25">
      <c r="A955" s="33"/>
      <c r="B955" s="34"/>
      <c r="C955" s="34"/>
      <c r="D955" s="33"/>
      <c r="E955" s="35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</row>
    <row r="956" spans="1:23" ht="12.75" customHeight="1" x14ac:dyDescent="0.25">
      <c r="A956" s="33"/>
      <c r="B956" s="34"/>
      <c r="C956" s="34"/>
      <c r="D956" s="33"/>
      <c r="E956" s="35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</row>
    <row r="957" spans="1:23" ht="12.75" customHeight="1" x14ac:dyDescent="0.25">
      <c r="A957" s="33"/>
      <c r="B957" s="34"/>
      <c r="C957" s="34"/>
      <c r="D957" s="33"/>
      <c r="E957" s="35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</row>
    <row r="958" spans="1:23" ht="12.75" customHeight="1" x14ac:dyDescent="0.25">
      <c r="A958" s="33"/>
      <c r="B958" s="34"/>
      <c r="C958" s="34"/>
      <c r="D958" s="33"/>
      <c r="E958" s="35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</row>
    <row r="959" spans="1:23" ht="12.75" customHeight="1" x14ac:dyDescent="0.25">
      <c r="A959" s="33"/>
      <c r="B959" s="34"/>
      <c r="C959" s="34"/>
      <c r="D959" s="33"/>
      <c r="E959" s="35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</row>
    <row r="960" spans="1:23" ht="12.75" customHeight="1" x14ac:dyDescent="0.25">
      <c r="A960" s="33"/>
      <c r="B960" s="34"/>
      <c r="C960" s="34"/>
      <c r="D960" s="33"/>
      <c r="E960" s="35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</row>
    <row r="961" spans="1:23" ht="12.75" customHeight="1" x14ac:dyDescent="0.25">
      <c r="A961" s="33"/>
      <c r="B961" s="34"/>
      <c r="C961" s="34"/>
      <c r="D961" s="33"/>
      <c r="E961" s="35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</row>
    <row r="962" spans="1:23" ht="12.75" customHeight="1" x14ac:dyDescent="0.25">
      <c r="A962" s="33"/>
      <c r="B962" s="34"/>
      <c r="C962" s="34"/>
      <c r="D962" s="33"/>
      <c r="E962" s="35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</row>
    <row r="963" spans="1:23" ht="12.75" customHeight="1" x14ac:dyDescent="0.25">
      <c r="A963" s="33"/>
      <c r="B963" s="34"/>
      <c r="C963" s="34"/>
      <c r="D963" s="33"/>
      <c r="E963" s="35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</row>
    <row r="964" spans="1:23" ht="12.75" customHeight="1" x14ac:dyDescent="0.25">
      <c r="A964" s="33"/>
      <c r="B964" s="34"/>
      <c r="C964" s="34"/>
      <c r="D964" s="33"/>
      <c r="E964" s="35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</row>
    <row r="965" spans="1:23" ht="12.75" customHeight="1" x14ac:dyDescent="0.25">
      <c r="A965" s="33"/>
      <c r="B965" s="34"/>
      <c r="C965" s="34"/>
      <c r="D965" s="33"/>
      <c r="E965" s="35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</row>
    <row r="966" spans="1:23" ht="12.75" customHeight="1" x14ac:dyDescent="0.25">
      <c r="A966" s="33"/>
      <c r="B966" s="34"/>
      <c r="C966" s="34"/>
      <c r="D966" s="33"/>
      <c r="E966" s="35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</row>
    <row r="967" spans="1:23" ht="12.75" customHeight="1" x14ac:dyDescent="0.25">
      <c r="A967" s="33"/>
      <c r="B967" s="34"/>
      <c r="C967" s="34"/>
      <c r="D967" s="33"/>
      <c r="E967" s="35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</row>
    <row r="968" spans="1:23" ht="12.75" customHeight="1" x14ac:dyDescent="0.25">
      <c r="A968" s="33"/>
      <c r="B968" s="34"/>
      <c r="C968" s="34"/>
      <c r="D968" s="33"/>
      <c r="E968" s="35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</row>
    <row r="969" spans="1:23" ht="12.75" customHeight="1" x14ac:dyDescent="0.25">
      <c r="A969" s="33"/>
      <c r="B969" s="34"/>
      <c r="C969" s="34"/>
      <c r="D969" s="33"/>
      <c r="E969" s="35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</row>
    <row r="970" spans="1:23" ht="12.75" customHeight="1" x14ac:dyDescent="0.25">
      <c r="A970" s="33"/>
      <c r="B970" s="34"/>
      <c r="C970" s="34"/>
      <c r="D970" s="33"/>
      <c r="E970" s="35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</row>
    <row r="971" spans="1:23" ht="12.75" customHeight="1" x14ac:dyDescent="0.25">
      <c r="A971" s="33"/>
      <c r="B971" s="34"/>
      <c r="C971" s="34"/>
      <c r="D971" s="33"/>
      <c r="E971" s="35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</row>
    <row r="972" spans="1:23" ht="12.75" customHeight="1" x14ac:dyDescent="0.25">
      <c r="A972" s="33"/>
      <c r="B972" s="34"/>
      <c r="C972" s="34"/>
      <c r="D972" s="33"/>
      <c r="E972" s="35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</row>
    <row r="973" spans="1:23" ht="12.75" customHeight="1" x14ac:dyDescent="0.25">
      <c r="A973" s="33"/>
      <c r="B973" s="34"/>
      <c r="C973" s="34"/>
      <c r="D973" s="33"/>
      <c r="E973" s="35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</row>
    <row r="974" spans="1:23" ht="12.75" customHeight="1" x14ac:dyDescent="0.25">
      <c r="A974" s="33"/>
      <c r="B974" s="34"/>
      <c r="C974" s="34"/>
      <c r="D974" s="33"/>
      <c r="E974" s="35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</row>
    <row r="975" spans="1:23" ht="12.75" customHeight="1" x14ac:dyDescent="0.25">
      <c r="A975" s="33"/>
      <c r="B975" s="34"/>
      <c r="C975" s="34"/>
      <c r="D975" s="33"/>
      <c r="E975" s="35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</row>
    <row r="976" spans="1:23" ht="12.75" customHeight="1" x14ac:dyDescent="0.25">
      <c r="A976" s="33"/>
      <c r="B976" s="34"/>
      <c r="C976" s="34"/>
      <c r="D976" s="33"/>
      <c r="E976" s="35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</row>
    <row r="977" spans="1:23" ht="12.75" customHeight="1" x14ac:dyDescent="0.25">
      <c r="A977" s="33"/>
      <c r="B977" s="34"/>
      <c r="C977" s="34"/>
      <c r="D977" s="33"/>
      <c r="E977" s="35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</row>
    <row r="978" spans="1:23" ht="12.75" customHeight="1" x14ac:dyDescent="0.25">
      <c r="A978" s="33"/>
      <c r="B978" s="34"/>
      <c r="C978" s="34"/>
      <c r="D978" s="33"/>
      <c r="E978" s="35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</row>
    <row r="979" spans="1:23" ht="12.75" customHeight="1" x14ac:dyDescent="0.25">
      <c r="A979" s="33"/>
      <c r="B979" s="34"/>
      <c r="C979" s="34"/>
      <c r="D979" s="33"/>
      <c r="E979" s="35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</row>
    <row r="980" spans="1:23" ht="12.75" customHeight="1" x14ac:dyDescent="0.25">
      <c r="A980" s="33"/>
      <c r="B980" s="34"/>
      <c r="C980" s="34"/>
      <c r="D980" s="33"/>
      <c r="E980" s="35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</row>
    <row r="981" spans="1:23" ht="12.75" customHeight="1" x14ac:dyDescent="0.25">
      <c r="A981" s="33"/>
      <c r="B981" s="34"/>
      <c r="C981" s="34"/>
      <c r="D981" s="33"/>
      <c r="E981" s="35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</row>
    <row r="982" spans="1:23" ht="12.75" customHeight="1" x14ac:dyDescent="0.25">
      <c r="A982" s="33"/>
      <c r="B982" s="34"/>
      <c r="C982" s="34"/>
      <c r="D982" s="33"/>
      <c r="E982" s="35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</row>
    <row r="983" spans="1:23" ht="12.75" customHeight="1" x14ac:dyDescent="0.25">
      <c r="A983" s="33"/>
      <c r="B983" s="34"/>
      <c r="C983" s="34"/>
      <c r="D983" s="33"/>
      <c r="E983" s="35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</row>
    <row r="984" spans="1:23" ht="12.75" customHeight="1" x14ac:dyDescent="0.25">
      <c r="A984" s="33"/>
      <c r="B984" s="34"/>
      <c r="C984" s="34"/>
      <c r="D984" s="33"/>
      <c r="E984" s="35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</row>
    <row r="985" spans="1:23" ht="12.75" customHeight="1" x14ac:dyDescent="0.25">
      <c r="A985" s="33"/>
      <c r="B985" s="34"/>
      <c r="C985" s="34"/>
      <c r="D985" s="33"/>
      <c r="E985" s="35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</row>
    <row r="986" spans="1:23" ht="12.75" customHeight="1" x14ac:dyDescent="0.25">
      <c r="A986" s="33"/>
      <c r="B986" s="34"/>
      <c r="C986" s="34"/>
      <c r="D986" s="33"/>
      <c r="E986" s="35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</row>
    <row r="987" spans="1:23" ht="12.75" customHeight="1" x14ac:dyDescent="0.25">
      <c r="A987" s="33"/>
      <c r="B987" s="34"/>
      <c r="C987" s="34"/>
      <c r="D987" s="33"/>
      <c r="E987" s="35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</row>
    <row r="988" spans="1:23" ht="12.75" customHeight="1" x14ac:dyDescent="0.25">
      <c r="A988" s="33"/>
      <c r="B988" s="34"/>
      <c r="C988" s="34"/>
      <c r="D988" s="33"/>
      <c r="E988" s="35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</row>
    <row r="989" spans="1:23" ht="12.75" customHeight="1" x14ac:dyDescent="0.25">
      <c r="A989" s="33"/>
      <c r="B989" s="34"/>
      <c r="C989" s="34"/>
      <c r="D989" s="33"/>
      <c r="E989" s="35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</row>
    <row r="990" spans="1:23" ht="12.75" customHeight="1" x14ac:dyDescent="0.25">
      <c r="A990" s="33"/>
      <c r="B990" s="34"/>
      <c r="C990" s="34"/>
      <c r="D990" s="33"/>
      <c r="E990" s="35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</row>
    <row r="991" spans="1:23" ht="12.75" customHeight="1" x14ac:dyDescent="0.25">
      <c r="A991" s="33"/>
      <c r="B991" s="34"/>
      <c r="C991" s="34"/>
      <c r="D991" s="33"/>
      <c r="E991" s="35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</row>
    <row r="992" spans="1:23" ht="12.75" customHeight="1" x14ac:dyDescent="0.25">
      <c r="A992" s="33"/>
      <c r="B992" s="34"/>
      <c r="C992" s="34"/>
      <c r="D992" s="33"/>
      <c r="E992" s="35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</row>
    <row r="993" spans="1:23" ht="12.75" customHeight="1" x14ac:dyDescent="0.25">
      <c r="A993" s="33"/>
      <c r="B993" s="34"/>
      <c r="C993" s="34"/>
      <c r="D993" s="33"/>
      <c r="E993" s="35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</row>
    <row r="994" spans="1:23" ht="12.75" customHeight="1" x14ac:dyDescent="0.25">
      <c r="A994" s="33"/>
      <c r="B994" s="34"/>
      <c r="C994" s="34"/>
      <c r="D994" s="33"/>
      <c r="E994" s="35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</row>
    <row r="995" spans="1:23" ht="12.75" customHeight="1" x14ac:dyDescent="0.25">
      <c r="A995" s="33"/>
      <c r="B995" s="34"/>
      <c r="C995" s="34"/>
      <c r="D995" s="33"/>
      <c r="E995" s="35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</row>
    <row r="996" spans="1:23" ht="12.75" customHeight="1" x14ac:dyDescent="0.25">
      <c r="A996" s="33"/>
      <c r="B996" s="34"/>
      <c r="C996" s="34"/>
      <c r="D996" s="33"/>
      <c r="E996" s="35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</row>
    <row r="997" spans="1:23" ht="12.75" customHeight="1" x14ac:dyDescent="0.25">
      <c r="A997" s="33"/>
      <c r="B997" s="34"/>
      <c r="C997" s="34"/>
      <c r="D997" s="33"/>
      <c r="E997" s="35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</row>
    <row r="998" spans="1:23" ht="12.75" customHeight="1" x14ac:dyDescent="0.25">
      <c r="A998" s="33"/>
      <c r="B998" s="34"/>
      <c r="C998" s="34"/>
      <c r="D998" s="33"/>
      <c r="E998" s="35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</row>
    <row r="999" spans="1:23" ht="12.75" customHeight="1" x14ac:dyDescent="0.25">
      <c r="A999" s="33"/>
      <c r="B999" s="34"/>
      <c r="C999" s="34"/>
      <c r="D999" s="33"/>
      <c r="E999" s="35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</row>
    <row r="1000" spans="1:23" ht="12.75" customHeight="1" x14ac:dyDescent="0.25">
      <c r="A1000" s="33"/>
      <c r="B1000" s="34"/>
      <c r="C1000" s="34"/>
      <c r="D1000" s="33"/>
      <c r="E1000" s="35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</row>
    <row r="1001" spans="1:23" ht="12.75" customHeight="1" x14ac:dyDescent="0.25">
      <c r="A1001" s="33"/>
      <c r="B1001" s="34"/>
      <c r="C1001" s="34"/>
      <c r="D1001" s="33"/>
      <c r="E1001" s="35"/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</row>
    <row r="1002" spans="1:23" ht="12.75" customHeight="1" x14ac:dyDescent="0.25">
      <c r="A1002" s="33"/>
      <c r="B1002" s="34"/>
      <c r="C1002" s="34"/>
      <c r="D1002" s="33"/>
      <c r="E1002" s="35"/>
      <c r="F1002" s="33"/>
      <c r="G1002" s="33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</row>
    <row r="1003" spans="1:23" ht="12.75" customHeight="1" x14ac:dyDescent="0.25">
      <c r="A1003" s="33"/>
      <c r="B1003" s="34"/>
      <c r="C1003" s="34"/>
      <c r="D1003" s="33"/>
      <c r="E1003" s="35"/>
      <c r="F1003" s="33"/>
      <c r="G1003" s="33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</row>
    <row r="1004" spans="1:23" ht="12.75" customHeight="1" x14ac:dyDescent="0.25">
      <c r="A1004" s="33"/>
      <c r="B1004" s="34"/>
      <c r="C1004" s="34"/>
      <c r="D1004" s="33"/>
      <c r="E1004" s="35"/>
      <c r="F1004" s="33"/>
      <c r="G1004" s="33"/>
      <c r="H1004" s="33"/>
      <c r="I1004" s="33"/>
      <c r="J1004" s="33"/>
      <c r="K1004" s="33"/>
      <c r="L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</row>
    <row r="1005" spans="1:23" ht="12.75" customHeight="1" x14ac:dyDescent="0.25">
      <c r="A1005" s="33"/>
      <c r="B1005" s="34"/>
      <c r="C1005" s="34"/>
      <c r="D1005" s="33"/>
      <c r="E1005" s="35"/>
      <c r="F1005" s="33"/>
      <c r="G1005" s="33"/>
      <c r="H1005" s="33"/>
      <c r="I1005" s="33"/>
      <c r="J1005" s="33"/>
      <c r="K1005" s="33"/>
      <c r="L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</row>
    <row r="1006" spans="1:23" ht="12.75" customHeight="1" x14ac:dyDescent="0.25">
      <c r="A1006" s="33"/>
      <c r="B1006" s="34"/>
      <c r="C1006" s="34"/>
      <c r="D1006" s="33"/>
      <c r="E1006" s="35"/>
      <c r="F1006" s="33"/>
      <c r="G1006" s="33"/>
      <c r="H1006" s="33"/>
      <c r="I1006" s="33"/>
      <c r="J1006" s="33"/>
      <c r="K1006" s="33"/>
      <c r="L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</row>
  </sheetData>
  <mergeCells count="134">
    <mergeCell ref="K38:K39"/>
    <mergeCell ref="L38:L39"/>
    <mergeCell ref="M38:M39"/>
    <mergeCell ref="N38:N39"/>
    <mergeCell ref="F38:F39"/>
    <mergeCell ref="G38:G39"/>
    <mergeCell ref="H38:H39"/>
    <mergeCell ref="I38:I39"/>
    <mergeCell ref="J38:J39"/>
    <mergeCell ref="G30:G31"/>
    <mergeCell ref="H30:H31"/>
    <mergeCell ref="I30:I31"/>
    <mergeCell ref="J30:J31"/>
    <mergeCell ref="K30:K31"/>
    <mergeCell ref="L30:L31"/>
    <mergeCell ref="M30:M31"/>
    <mergeCell ref="N30:N31"/>
    <mergeCell ref="G32:G33"/>
    <mergeCell ref="H32:H33"/>
    <mergeCell ref="I32:I33"/>
    <mergeCell ref="J32:J33"/>
    <mergeCell ref="W20:W26"/>
    <mergeCell ref="O20:O26"/>
    <mergeCell ref="P20:P26"/>
    <mergeCell ref="W12:W13"/>
    <mergeCell ref="T12:T13"/>
    <mergeCell ref="L32:L33"/>
    <mergeCell ref="M32:M33"/>
    <mergeCell ref="N32:N33"/>
    <mergeCell ref="K32:K33"/>
    <mergeCell ref="O8:O9"/>
    <mergeCell ref="J3:J6"/>
    <mergeCell ref="G3:G6"/>
    <mergeCell ref="H3:H6"/>
    <mergeCell ref="I3:I6"/>
    <mergeCell ref="G7:G9"/>
    <mergeCell ref="H7:H9"/>
    <mergeCell ref="I7:I10"/>
    <mergeCell ref="J7:J10"/>
    <mergeCell ref="K7:K10"/>
    <mergeCell ref="L7:L10"/>
    <mergeCell ref="M7:M10"/>
    <mergeCell ref="N7:N10"/>
    <mergeCell ref="T4:U5"/>
    <mergeCell ref="V4:W5"/>
    <mergeCell ref="U7:U10"/>
    <mergeCell ref="V7:V10"/>
    <mergeCell ref="W7:W10"/>
    <mergeCell ref="P7:P10"/>
    <mergeCell ref="Q7:Q10"/>
    <mergeCell ref="R7:R10"/>
    <mergeCell ref="S7:S10"/>
    <mergeCell ref="T7:T10"/>
    <mergeCell ref="F30:F31"/>
    <mergeCell ref="V20:V26"/>
    <mergeCell ref="K3:K6"/>
    <mergeCell ref="L3:L6"/>
    <mergeCell ref="M3:M6"/>
    <mergeCell ref="F7:F8"/>
    <mergeCell ref="E32:E34"/>
    <mergeCell ref="D38:D39"/>
    <mergeCell ref="E38:E39"/>
    <mergeCell ref="Q20:Q26"/>
    <mergeCell ref="R20:R26"/>
    <mergeCell ref="S20:S26"/>
    <mergeCell ref="T20:T26"/>
    <mergeCell ref="U20:U26"/>
    <mergeCell ref="V28:V30"/>
    <mergeCell ref="V38:V39"/>
    <mergeCell ref="U12:U13"/>
    <mergeCell ref="V12:V13"/>
    <mergeCell ref="F15:F16"/>
    <mergeCell ref="O12:O13"/>
    <mergeCell ref="P12:P13"/>
    <mergeCell ref="Q12:Q13"/>
    <mergeCell ref="R12:R13"/>
    <mergeCell ref="S12:S13"/>
    <mergeCell ref="B7:B13"/>
    <mergeCell ref="C7:C13"/>
    <mergeCell ref="E7:E9"/>
    <mergeCell ref="E12:E13"/>
    <mergeCell ref="B14:B39"/>
    <mergeCell ref="C14:C39"/>
    <mergeCell ref="E15:E18"/>
    <mergeCell ref="D20:D26"/>
    <mergeCell ref="E20:E21"/>
    <mergeCell ref="E22:E25"/>
    <mergeCell ref="D28:D37"/>
    <mergeCell ref="E28:E29"/>
    <mergeCell ref="E30:E31"/>
    <mergeCell ref="D12:D13"/>
    <mergeCell ref="D15:D19"/>
    <mergeCell ref="D7:D11"/>
    <mergeCell ref="W28:W30"/>
    <mergeCell ref="O28:O29"/>
    <mergeCell ref="P28:P30"/>
    <mergeCell ref="Q28:Q30"/>
    <mergeCell ref="R28:R30"/>
    <mergeCell ref="S28:S30"/>
    <mergeCell ref="T28:T30"/>
    <mergeCell ref="U28:U30"/>
    <mergeCell ref="V33:V37"/>
    <mergeCell ref="W33:W37"/>
    <mergeCell ref="O33:O37"/>
    <mergeCell ref="P33:P37"/>
    <mergeCell ref="Q33:Q37"/>
    <mergeCell ref="R33:R37"/>
    <mergeCell ref="S33:S37"/>
    <mergeCell ref="T33:T37"/>
    <mergeCell ref="U33:U37"/>
    <mergeCell ref="W38:W39"/>
    <mergeCell ref="O38:O39"/>
    <mergeCell ref="P38:P39"/>
    <mergeCell ref="Q38:Q39"/>
    <mergeCell ref="R38:R39"/>
    <mergeCell ref="S38:S39"/>
    <mergeCell ref="T38:T39"/>
    <mergeCell ref="U38:U39"/>
    <mergeCell ref="B2:H2"/>
    <mergeCell ref="I2:N2"/>
    <mergeCell ref="O2:O6"/>
    <mergeCell ref="P2:W2"/>
    <mergeCell ref="B3:B6"/>
    <mergeCell ref="C3:C6"/>
    <mergeCell ref="D3:D6"/>
    <mergeCell ref="P4:Q5"/>
    <mergeCell ref="R4:S5"/>
    <mergeCell ref="P3:Q3"/>
    <mergeCell ref="R3:S3"/>
    <mergeCell ref="T3:U3"/>
    <mergeCell ref="V3:W3"/>
    <mergeCell ref="N3:N6"/>
    <mergeCell ref="E3:E6"/>
    <mergeCell ref="F3:F6"/>
  </mergeCells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Gestión Misional</vt:lpstr>
      <vt:lpstr>Gestión Institucional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Estudiante25</dc:creator>
  <cp:lastModifiedBy>Lynne Anne Davis Sjogreen</cp:lastModifiedBy>
  <dcterms:created xsi:type="dcterms:W3CDTF">2024-01-25T15:30:52Z</dcterms:created>
  <dcterms:modified xsi:type="dcterms:W3CDTF">2024-01-31T00:04:58Z</dcterms:modified>
</cp:coreProperties>
</file>