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CONTROL INTERNO\Documents\INFORMES 2021 EN 2022   SIRECI Y OTROS DE LEY\SEG PLAN ANTICORRUPCION 31122021\"/>
    </mc:Choice>
  </mc:AlternateContent>
  <xr:revisionPtr revIDLastSave="0" documentId="13_ncr:1_{98F7290D-6A3B-4020-B00B-CCFE93426458}" xr6:coauthVersionLast="36" xr6:coauthVersionMax="36" xr10:uidLastSave="{00000000-0000-0000-0000-000000000000}"/>
  <bookViews>
    <workbookView xWindow="0" yWindow="0" windowWidth="24720" windowHeight="11625" firstSheet="2" activeTab="6" xr2:uid="{00000000-000D-0000-FFFF-FFFF00000000}"/>
  </bookViews>
  <sheets>
    <sheet name="PLANEACIÓN Y MEJORAMIENTO" sheetId="8" r:id="rId1"/>
    <sheet name="GESTIÓN ACADÉMICA " sheetId="14" r:id="rId2"/>
    <sheet name="BIENESTAR" sheetId="3" r:id="rId3"/>
    <sheet name="EXTENSION-INVESTIGACION" sheetId="10" r:id="rId4"/>
    <sheet name="LEGAL Y ADMINISTRATIVA" sheetId="5" r:id="rId5"/>
    <sheet name="TALENTO HUMANO" sheetId="12" r:id="rId6"/>
    <sheet name="GESTIÓN TEC-COM" sheetId="2" r:id="rId7"/>
    <sheet name="CONTROL Y EVALUACIÓN" sheetId="13" r:id="rId8"/>
  </sheets>
  <definedNames>
    <definedName name="_xlnm._FilterDatabase" localSheetId="2" hidden="1">BIENESTAR!$A$3:$AD$7</definedName>
    <definedName name="_xlnm._FilterDatabase" localSheetId="7" hidden="1">'CONTROL Y EVALUACIÓN'!$A$3:$AC$5</definedName>
    <definedName name="_xlnm._FilterDatabase" localSheetId="3" hidden="1">'EXTENSION-INVESTIGACION'!$A$3:$AD$6</definedName>
    <definedName name="_xlnm._FilterDatabase" localSheetId="1" hidden="1">'GESTIÓN ACADÉMICA '!$A$3:$AD$5</definedName>
    <definedName name="_xlnm._FilterDatabase" localSheetId="6" hidden="1">'GESTIÓN TEC-COM'!$A$3:$AD$8</definedName>
    <definedName name="_xlnm._FilterDatabase" localSheetId="4" hidden="1">'LEGAL Y ADMINISTRATIVA'!$A$3:$AD$7</definedName>
    <definedName name="_xlnm._FilterDatabase" localSheetId="0" hidden="1">'PLANEACIÓN Y MEJORAMIENTO'!$A$3:$AD$12</definedName>
    <definedName name="_xlnm._FilterDatabase" localSheetId="5"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 i="13" l="1"/>
  <c r="AI4" i="2"/>
  <c r="AI8" i="12"/>
  <c r="AI6" i="12"/>
  <c r="AI5" i="12"/>
  <c r="AI4" i="5"/>
  <c r="AI6" i="5" s="1"/>
  <c r="AI10" i="5" s="1"/>
  <c r="AI4" i="10"/>
  <c r="AI4" i="3"/>
  <c r="AI4" i="14"/>
  <c r="AI6" i="10"/>
  <c r="AI8" i="10" s="1"/>
  <c r="AI11" i="10" s="1"/>
  <c r="AI15" i="10" s="1"/>
  <c r="AI17" i="10" s="1"/>
  <c r="AG7" i="14"/>
  <c r="AH7" i="14"/>
  <c r="AI7" i="14"/>
  <c r="AI13" i="8"/>
  <c r="AI14" i="8" s="1"/>
  <c r="AH14" i="8"/>
  <c r="AH13" i="8"/>
  <c r="AH7" i="8"/>
  <c r="AG7" i="8"/>
  <c r="AG13" i="8" s="1"/>
  <c r="AG14" i="8" s="1"/>
  <c r="AF14" i="8"/>
  <c r="AF13" i="8"/>
  <c r="AF7" i="8"/>
  <c r="AH6" i="13"/>
  <c r="AG6" i="13"/>
  <c r="AF6" i="13"/>
  <c r="AH4" i="13"/>
  <c r="AG4" i="13"/>
  <c r="AH16" i="2"/>
  <c r="AH24" i="2"/>
  <c r="AH15" i="2"/>
  <c r="AH14" i="2"/>
  <c r="AH13" i="2"/>
  <c r="AH9" i="2"/>
  <c r="AH12" i="2"/>
  <c r="AH8" i="2"/>
  <c r="AH6" i="2"/>
  <c r="AG24" i="2"/>
  <c r="AG16" i="2"/>
  <c r="AG15" i="2"/>
  <c r="AG14" i="2"/>
  <c r="AG13" i="2"/>
  <c r="AG12" i="2"/>
  <c r="AG9" i="2"/>
  <c r="AG8" i="2"/>
  <c r="AG6" i="2"/>
  <c r="AH4" i="2"/>
  <c r="AG4" i="2"/>
  <c r="AI9" i="12"/>
  <c r="AH9" i="12"/>
  <c r="AG9" i="12"/>
  <c r="AH8" i="12"/>
  <c r="AG8" i="12"/>
  <c r="AH5" i="12"/>
  <c r="AG5" i="12"/>
  <c r="AH10" i="5"/>
  <c r="AG10" i="5"/>
  <c r="AF10" i="5"/>
  <c r="AH6" i="5"/>
  <c r="AG6" i="5"/>
  <c r="AF6" i="5"/>
  <c r="AH17" i="10"/>
  <c r="AG17" i="10"/>
  <c r="AH15" i="10"/>
  <c r="AG15" i="10"/>
  <c r="AH11" i="10"/>
  <c r="AG11" i="10"/>
  <c r="AH8" i="10"/>
  <c r="AG8" i="10"/>
  <c r="AG6" i="10"/>
  <c r="AH6" i="10"/>
  <c r="AF6" i="10"/>
  <c r="AI6" i="13" l="1"/>
  <c r="AI6" i="2"/>
  <c r="AI8" i="2" s="1"/>
  <c r="AI9" i="2" s="1"/>
  <c r="AI12" i="2" s="1"/>
  <c r="AI13" i="2" s="1"/>
  <c r="AI14" i="2" s="1"/>
  <c r="AI15" i="2" s="1"/>
  <c r="AI16" i="2" s="1"/>
  <c r="AI24" i="2" s="1"/>
  <c r="AA16" i="2"/>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1" shapeId="0" xr:uid="{00000000-0006-0000-0400-000009000000}">
      <text>
        <r>
          <rPr>
            <sz val="9"/>
            <color indexed="81"/>
            <rFont val="Tahoma"/>
            <family val="2"/>
          </rPr>
          <t xml:space="preserve">Servidor responble de realizar el monitoreo en el area
</t>
        </r>
      </text>
    </comment>
    <comment ref="AI2" authorId="1" shapeId="0" xr:uid="{00000000-0006-0000-04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1" shapeId="0" xr:uid="{00000000-0006-0000-0000-000009000000}">
      <text>
        <r>
          <rPr>
            <sz val="9"/>
            <color indexed="81"/>
            <rFont val="Tahoma"/>
            <family val="2"/>
          </rPr>
          <t xml:space="preserve">Servidor responble de realizar el monitoreo en el area
</t>
        </r>
      </text>
    </comment>
    <comment ref="AI2" authorId="1" shapeId="0" xr:uid="{00000000-0006-0000-00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1" shapeId="0" xr:uid="{00000000-0006-0000-0500-000009000000}">
      <text>
        <r>
          <rPr>
            <sz val="9"/>
            <color indexed="81"/>
            <rFont val="Tahoma"/>
            <family val="2"/>
          </rPr>
          <t xml:space="preserve">Servidor responble de realizar el monitoreo en el area
</t>
        </r>
      </text>
    </comment>
    <comment ref="AI2" authorId="1" shapeId="0" xr:uid="{00000000-0006-0000-05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1" shapeId="0" xr:uid="{00000000-0006-0000-0300-000009000000}">
      <text>
        <r>
          <rPr>
            <sz val="9"/>
            <color indexed="81"/>
            <rFont val="Tahoma"/>
            <family val="2"/>
          </rPr>
          <t xml:space="preserve">Servidor responble de realizar el monitoreo en el area
</t>
        </r>
      </text>
    </comment>
    <comment ref="AI2" authorId="1" shapeId="0" xr:uid="{00000000-0006-0000-03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6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6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600-000003000000}">
      <text>
        <r>
          <rPr>
            <sz val="9"/>
            <color indexed="81"/>
            <rFont val="Tahoma"/>
            <family val="2"/>
          </rPr>
          <t xml:space="preserve">
Nombre de los soportes de las acciones realizadas y la ruta virtual o fisica de su ubicación.</t>
        </r>
      </text>
    </comment>
    <comment ref="AD2" authorId="1" shapeId="0" xr:uid="{00000000-0006-0000-0600-000004000000}">
      <text>
        <r>
          <rPr>
            <sz val="9"/>
            <color indexed="81"/>
            <rFont val="Tahoma"/>
            <family val="2"/>
          </rPr>
          <t xml:space="preserve">
Describir las acciones llevadas a cabo para avanzar en la ejecución de la actividad.
</t>
        </r>
      </text>
    </comment>
    <comment ref="AE2" authorId="1" shapeId="0" xr:uid="{00000000-0006-0000-0600-000005000000}">
      <text>
        <r>
          <rPr>
            <sz val="9"/>
            <color indexed="81"/>
            <rFont val="Tahoma"/>
            <family val="2"/>
          </rPr>
          <t xml:space="preserve">
Nombre de los soportes de las acciones ejecutadas y la ruta virtual o fisica de su ubicación.</t>
        </r>
      </text>
    </comment>
    <comment ref="AF2" authorId="0" shapeId="0" xr:uid="{00000000-0006-0000-06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600-000007000000}">
      <text>
        <r>
          <rPr>
            <sz val="9"/>
            <color indexed="81"/>
            <rFont val="Tahoma"/>
            <family val="2"/>
          </rPr>
          <t xml:space="preserve">Se debe describir de manera especifica la materialización (modo hallazgo)
</t>
        </r>
      </text>
    </comment>
    <comment ref="AH2" authorId="1" shapeId="0" xr:uid="{00000000-0006-0000-0600-000009000000}">
      <text>
        <r>
          <rPr>
            <sz val="9"/>
            <color indexed="81"/>
            <rFont val="Tahoma"/>
            <family val="2"/>
          </rPr>
          <t xml:space="preserve">Servidor responble de realizar el monitoreo en el area
</t>
        </r>
      </text>
    </comment>
    <comment ref="AI2" authorId="1" shapeId="0" xr:uid="{00000000-0006-0000-06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1" shapeId="0" xr:uid="{00000000-0006-0000-0200-000009000000}">
      <text>
        <r>
          <rPr>
            <sz val="9"/>
            <color indexed="81"/>
            <rFont val="Tahoma"/>
            <family val="2"/>
          </rPr>
          <t xml:space="preserve">Servidor responble de realizar el monitoreo en el area
</t>
        </r>
      </text>
    </comment>
    <comment ref="AI2" authorId="1" shapeId="0" xr:uid="{00000000-0006-0000-02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1" shapeId="0" xr:uid="{00000000-0006-0000-0100-000009000000}">
      <text>
        <r>
          <rPr>
            <sz val="9"/>
            <color indexed="81"/>
            <rFont val="Tahoma"/>
            <family val="2"/>
          </rPr>
          <t xml:space="preserve">Servidor responble de realizar el monitoreo en el area
</t>
        </r>
      </text>
    </comment>
    <comment ref="AI2" authorId="1" shapeId="0" xr:uid="{00000000-0006-0000-01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<sst xmlns="http://schemas.openxmlformats.org/spreadsheetml/2006/main" count="1102" uniqueCount="437">
  <si>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</si>
  <si>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</si>
  <si>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</si>
  <si>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</si>
  <si>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</si>
  <si>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</si>
  <si>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</si>
  <si>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</si>
  <si>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</si>
  <si>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</si>
  <si>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</si>
  <si>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</si>
  <si>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</si>
  <si>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</si>
  <si>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</si>
  <si>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</si>
  <si>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</si>
  <si>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</si>
  <si>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</si>
  <si>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</si>
  <si>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</si>
  <si>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</si>
  <si>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</si>
  <si>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</si>
  <si>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</si>
  <si>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</si>
  <si>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</si>
  <si>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</si>
  <si>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</si>
  <si>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</si>
  <si>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</si>
  <si>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</si>
  <si>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</si>
  <si>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</si>
  <si>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</si>
  <si>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</si>
  <si>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</si>
  <si>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</si>
  <si>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</si>
  <si>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</si>
  <si>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</si>
  <si>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</si>
  <si>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</si>
  <si>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</si>
  <si>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</si>
  <si>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</si>
  <si>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</si>
  <si>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</si>
  <si>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</si>
  <si>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</si>
  <si>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</si>
  <si>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</si>
  <si>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</si>
  <si>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</si>
  <si>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</si>
  <si>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</si>
  <si>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</si>
  <si>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</si>
  <si>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</si>
  <si>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</si>
  <si>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</si>
  <si>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</si>
  <si>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</si>
  <si>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</si>
  <si>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</si>
  <si>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</si>
  <si>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</si>
  <si>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</si>
  <si>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</si>
  <si>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</si>
  <si>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</si>
  <si>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</si>
  <si>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</si>
  <si>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</si>
  <si>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</si>
  <si>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</si>
  <si>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</si>
  <si>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</si>
  <si>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</si>
  <si>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</si>
  <si>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</si>
  <si>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</si>
  <si>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</si>
  <si>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</si>
  <si>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</si>
  <si>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</si>
  <si>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</si>
  <si>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</si>
  <si>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</si>
  <si>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</si>
  <si>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</si>
  <si>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</si>
  <si>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</si>
  <si>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</si>
  <si>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</si>
  <si>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</si>
  <si>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</si>
  <si>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</si>
  <si>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</si>
  <si>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</si>
  <si>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</si>
  <si>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</si>
  <si>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</si>
  <si>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</si>
  <si>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</si>
  <si>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</si>
  <si>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</si>
  <si>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</si>
  <si>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</si>
  <si>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</si>
  <si>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</si>
  <si>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</si>
  <si>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</si>
  <si>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</si>
  <si>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</si>
  <si>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</si>
  <si>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</si>
  <si>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</si>
  <si>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</si>
  <si>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</si>
  <si>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</si>
  <si>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</si>
  <si>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</si>
  <si>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</si>
  <si>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</si>
  <si>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</si>
  <si>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</si>
  <si>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</si>
  <si>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</si>
  <si>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</si>
  <si>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</si>
  <si>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</si>
  <si>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</si>
  <si>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</si>
  <si>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</si>
  <si>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</si>
  <si>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</si>
  <si>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</si>
  <si>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</si>
  <si>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</si>
  <si>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</si>
  <si>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</si>
  <si>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</si>
  <si>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</si>
  <si>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</si>
  <si>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</si>
  <si>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</si>
  <si>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</si>
  <si>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</si>
  <si>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</si>
  <si>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</si>
  <si>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</si>
  <si>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</si>
  <si>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</si>
  <si>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</si>
  <si>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</si>
  <si>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</si>
  <si>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</si>
  <si>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</si>
  <si>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</si>
  <si>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</si>
  <si>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</si>
  <si>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</si>
  <si>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</si>
  <si>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</si>
  <si>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</si>
  <si>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</si>
  <si>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</si>
  <si>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</si>
  <si>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</si>
  <si>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</si>
  <si>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</si>
  <si>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</si>
  <si>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</si>
  <si>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</si>
  <si>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</si>
  <si>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</si>
  <si>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</si>
  <si>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</si>
  <si>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</si>
  <si>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</si>
  <si>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</si>
  <si>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</si>
  <si>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</si>
  <si>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</si>
  <si>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</si>
  <si>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</si>
  <si>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</si>
  <si>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</si>
  <si>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</si>
  <si>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</si>
  <si>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</si>
  <si>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</si>
  <si>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</si>
  <si>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</si>
  <si>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</si>
  <si>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</si>
  <si>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</si>
  <si>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</si>
  <si>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</si>
  <si>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</si>
  <si>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</si>
  <si>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</si>
  <si>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</si>
  <si>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</si>
  <si>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</si>
  <si>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</si>
  <si>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</si>
  <si>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</si>
  <si>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</si>
  <si>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</si>
  <si>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</si>
  <si>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</si>
  <si>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</si>
  <si>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</si>
  <si>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</si>
  <si>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</si>
  <si>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</si>
  <si>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</si>
  <si>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</si>
  <si>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</si>
  <si>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</si>
  <si>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</si>
  <si>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</si>
  <si>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</si>
  <si>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</si>
  <si>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</si>
  <si>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</si>
  <si>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</si>
  <si>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</si>
  <si>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</si>
  <si>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</si>
  <si>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</si>
  <si>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</si>
  <si>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</si>
  <si>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</si>
  <si>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</si>
  <si>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</si>
  <si>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</si>
  <si>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</si>
  <si>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</si>
  <si>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</si>
  <si>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</si>
  <si>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</si>
  <si>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</si>
  <si>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</si>
  <si>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</si>
  <si>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</si>
  <si>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</si>
  <si>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</si>
  <si>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</si>
  <si>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</si>
  <si>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</si>
  <si>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</si>
  <si>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</si>
  <si>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</si>
  <si>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</si>
  <si>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</si>
  <si>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</si>
  <si>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</si>
  <si>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</si>
  <si>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</si>
  <si>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</si>
  <si>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</si>
  <si>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</si>
  <si>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</si>
  <si>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</si>
  <si>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</si>
  <si>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</si>
  <si>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</si>
  <si>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</si>
  <si>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</si>
  <si>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</si>
  <si>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</si>
  <si>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</si>
  <si>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</si>
  <si>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</si>
  <si>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</si>
  <si>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</si>
  <si>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</si>
  <si>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</si>
  <si>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</si>
  <si>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</si>
  <si>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</si>
  <si>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</si>
  <si>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</si>
  <si>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</si>
  <si>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</si>
  <si>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</si>
  <si>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</si>
  <si>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</si>
  <si>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</si>
  <si>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</si>
  <si>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</si>
  <si>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</si>
  <si>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</si>
  <si>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</si>
  <si>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</si>
  <si>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</si>
  <si>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</si>
  <si>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</si>
  <si>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</si>
  <si>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</si>
  <si>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</si>
  <si>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</si>
  <si>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</si>
  <si>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</si>
  <si>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</si>
  <si>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</si>
  <si>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</si>
  <si>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</si>
  <si>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</si>
  <si>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</si>
  <si>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</si>
  <si>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</si>
  <si>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</si>
  <si>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</si>
  <si>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</si>
  <si>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</si>
  <si>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</si>
  <si>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</si>
  <si>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</si>
  <si>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</si>
  <si>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</si>
  <si>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</si>
  <si>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</si>
  <si>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</si>
  <si>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</si>
  <si>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</si>
  <si>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</si>
  <si>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</si>
  <si>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</si>
  <si>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</si>
  <si>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</si>
  <si>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</si>
  <si>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</si>
  <si>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</si>
  <si>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</si>
  <si>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</si>
  <si>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</si>
  <si>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</si>
  <si>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</si>
  <si>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</si>
  <si>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</si>
  <si>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</si>
  <si>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</si>
  <si>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</si>
  <si>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</si>
  <si>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</si>
  <si>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</si>
  <si>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</si>
  <si>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</si>
  <si>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</si>
  <si>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</si>
  <si>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</si>
  <si>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</si>
  <si>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</si>
  <si>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</si>
  <si>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</si>
  <si>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</si>
  <si>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</si>
  <si>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</si>
  <si>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</si>
  <si>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</si>
  <si>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</si>
  <si>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</si>
  <si>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</si>
  <si>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</si>
  <si>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</si>
  <si>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NO</t>
  </si>
  <si>
    <t>Documentar los estímulos e incentivos dentro del plan de bienstar e incentivos y llevar registro de la entrega de incentivos por persona</t>
  </si>
  <si>
    <t>ZORAIDA VANEGAS</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</si>
  <si>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</si>
  <si>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</si>
  <si>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</si>
  <si>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</si>
  <si>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</si>
  <si>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</si>
  <si>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</si>
  <si>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</si>
  <si>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</si>
  <si>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Cadena de valor y presupuesto de este año</t>
  </si>
  <si>
    <t>Ejecución del plan de trabajo de proyección social sin necesidad de requerir apoyo logístico por la obligatoriedad de trabajar virtual, dada la pandemia.</t>
  </si>
  <si>
    <t xml:space="preserve">Promoción y divulgación de los programas de extensión de forma virtual </t>
  </si>
  <si>
    <t>Aprobación de los programas de extensión por parte del consejo académico mediante acuerdos</t>
  </si>
  <si>
    <t>3 Acuetrdos  de aprobacion de seminarios de grado</t>
  </si>
  <si>
    <t xml:space="preserve">No aplikca </t>
  </si>
  <si>
    <t>No aplica</t>
  </si>
  <si>
    <t>Plan de trabajo actuallizado</t>
  </si>
  <si>
    <t>2 informes de contrato de Kelly de Oro</t>
  </si>
  <si>
    <t>Actualizacion del ESTUDIO DE MERCADO aterrizado al nivel de formacion de INFOTEP.</t>
  </si>
  <si>
    <t xml:space="preserve">Flyers informatvos de cursos de cursos de idiomas
Links de inscripción de los seminarios de grado de 3 programas tecnicos profesionales </t>
  </si>
  <si>
    <t>Se definieron los roles dentro cada una de las aplicaciones usadas en institución (Q10 y Novasoft)</t>
  </si>
  <si>
    <t>Se validaron  los roles y perfiles configurados en los sistemas de información y bases de datos   
Se cuenta con procedimientos de backups en el caso de usuarios y backups de los sistemas de información (Novasoft y Q10)</t>
  </si>
  <si>
    <t>Se realiza un backup diario de las principales aplicaciones de la institución como lo son el aplicativo Q10, Novasoft y la página web</t>
  </si>
  <si>
    <r>
      <t>C</t>
    </r>
    <r>
      <rPr>
        <sz val="10"/>
        <rFont val="Calibri"/>
        <family val="2"/>
        <scheme val="minor"/>
      </rPr>
      <t>uadro contratacion abril 30</t>
    </r>
    <r>
      <rPr>
        <sz val="11"/>
        <rFont val="Calibri"/>
        <family val="2"/>
        <scheme val="minor"/>
      </rPr>
      <t xml:space="preserve">
Seguimiento PAA</t>
    </r>
  </si>
  <si>
    <t>PAC primer trimestre 
Reporte PAC primer trimestre</t>
  </si>
  <si>
    <t>Los proyectos que se formulan surten un procedimiento de aprobación y visto bueno por la rectora y luego deben pasar a los filtros de calidad del MEN y del DNP.</t>
  </si>
  <si>
    <t>Pantallazo filtros de calidad del SUIFP: https://drive.google.com/drive/u/1/folders/1wKENSXEJ215gsIZIT2GaLoEHDOaoeMiw</t>
  </si>
  <si>
    <t>No</t>
  </si>
  <si>
    <t>El reporte de los seguimientos a la planificación institucional debe ser presentada de forma trimestral al consejo directivo. De la misma manera, se solicitan las evidencias que soportan la información reportada, razón por la cual se puede llevar a cabo la verificación y respectiva validación de si es adecuada o suficiente lo que se reporta</t>
  </si>
  <si>
    <t>Seguimiento trimestral del plan de acción sectorial e institucional: https://www.infotepsai.edu.co/index.php/gestion/planeacion/plan-de-accion</t>
  </si>
  <si>
    <t>El plan estratégico debe ser aprobado por el consejo directivo antes de su publicación, socialización e implementación</t>
  </si>
  <si>
    <t>Estatuto General, título II, capítulo 1, artículo 33 funciones del consejo directivo: https://www.infotepsai.edu.co/index.php/infotep2/normatividad/estatuto-general</t>
  </si>
  <si>
    <t>Al principio de la vigencia el consejo directivo aprobó tanto la desagregación presupuestal como las cuantías para el año</t>
  </si>
  <si>
    <t>Resolución 001 aprobación desagregación del  presupuesto 2021 y Resolución 002 aprobación cuantías de contratación: https://www.infotepsai.edu.co/index.php/infotep2/normatividad/resoluciones</t>
  </si>
  <si>
    <t xml:space="preserve">Definición de la matriz de indicadores </t>
  </si>
  <si>
    <t>PA-GTH-DS-006_Matriz delindicadoresdelSG-SST</t>
  </si>
  <si>
    <t>Autoevaluación dic 2020</t>
  </si>
  <si>
    <t>Se dieron beneficios de Incentivos de DÍAS LIBRES a distintos funcionarios por cumplir años. Se envió listado de funcionarios a Mr. Ahorro para descuento cuando hagan sus compras.</t>
  </si>
  <si>
    <t>* Incentivo Días Libres. *Listado de Funcionarios Mr. Ahorro.</t>
  </si>
  <si>
    <t>Procedimiento de backups de novasoft</t>
  </si>
  <si>
    <t>Procedimiento de backups de usuarios
Procedimiento servidor Novasoft</t>
  </si>
  <si>
    <t>roles y responsabilidades MSPI</t>
  </si>
  <si>
    <t>Se verifico que todos los equipos de la institución tengan instalado el software antimalware en un procedimiento de mantenimiento preventivo y correctivo</t>
  </si>
  <si>
    <t>Procedimiento de mantenimiento preventivo y procedimiento de mantenimiento correctivo</t>
  </si>
  <si>
    <t xml:space="preserve">En el proyecto Laboratorio de innovación cse solicita prórroga para su ejecución por tiempos en la asignación de usuarios GESPROY Y SPGRS 
El proyecto de la CUC se realizó la solicitud de aceptación de ajustes proyecto de inversión entidad cofinanciadora para el inicio de la ejecución del proyecto
</t>
  </si>
  <si>
    <t>Solicitud de prrórroga  del proyecto laboratorio
Solicitud de aceptación de ajustes proyecto CUC</t>
  </si>
  <si>
    <t xml:space="preserve">Existe un proyecto de bienestar con su plan de acción  para el desarrollo de las actividades </t>
  </si>
  <si>
    <t>Cadena de valor 2021</t>
  </si>
  <si>
    <t xml:space="preserve">Se tiene el reglamento de archivo </t>
  </si>
  <si>
    <t>1. Participacion activa en la elaboracion del anteproyecto, proyectos de inversion y cadena de valor.                             
 2. Ejecucion en su totalidad de los recursos asignados                                                                 3. Diligenciar los formatos de seguimiento de avances en la gestion que confirmen el logro de los objetivos planteados que fueron objeto de asignacion de recursos.</t>
  </si>
  <si>
    <t xml:space="preserve">Procedimiento de comunicaciones </t>
  </si>
  <si>
    <t>La Instituciòn cuenta con una Lista de Chequeo que se utiliza para que las personas a contratar aporten todos los documentos de su Hoja de Vida con los respectivos soportes. Se verifica la informaciòn contra los documentos y una vez correctos lo firma el profesional de TH.</t>
  </si>
  <si>
    <t>Check List o Lista de Chequeo</t>
  </si>
  <si>
    <t>Existe un plan de acción de comunicaciones de esta vigencia donde se programan los eventos y actividades</t>
  </si>
  <si>
    <t xml:space="preserve">Se cuenta con un procedimiento de comunicaciones </t>
  </si>
  <si>
    <t>Pla n de acción 2021</t>
  </si>
  <si>
    <t>Estudio de mercado</t>
  </si>
  <si>
    <t>No hay Adjuntos</t>
  </si>
  <si>
    <t xml:space="preserve"> A la fecha no se ha programado auditorias integrales- espacio unico donde se cuenta con mas de un auditor participante </t>
  </si>
  <si>
    <t>Al Cierre de Abril se  aprobo el plan de auditoria vigencia 2021</t>
  </si>
  <si>
    <t xml:space="preserve">SEGUIMIENTOS  OCI </t>
  </si>
  <si>
    <t>RESPONSABLE DEL SEGUIMIENTO</t>
  </si>
  <si>
    <t>CONTROL  INTERNO</t>
  </si>
  <si>
    <t>Realizado el seguimiento  y evaluacion por parte de la OCI - INFOTEP, se oudo evidenciar Que No Se Materializo el Riesgo - Adicionalmente  se tiene como insumo  el  monitoreo efectuado por la oficina de Planeacion en forma  trimestral.</t>
  </si>
  <si>
    <t>31/04/2021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</si>
</sst>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6" formatCode="dd/mm/yyyy;@"/>
  </numFmts>
  <fonts count="2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b/>
      <sz val="10"/>
      <color theme="1"/>
      <name val="Calibri"/>
      <family val="2"/>
      <scheme val="minor"/>
    </font>
    <font>
      <sz val="11"/>
      <name val="Calibri"/>
      <family val="2"/>
      <scheme val="minor"/>
    </font>
    <font>
      <sz val="10"/>
      <name val="Calibri"/>
      <family val="2"/>
      <scheme val="minor"/>
    </font>
    <font>
      <sz val="8"/>
      <color rgb="FFFF0000"/>
      <name val="Calibri"/>
      <family val="2"/>
      <scheme val="minor"/>
    </font>
    <font>
      <sz val="8"/>
      <color rgb="FFFF5050"/>
      <name val="Calibri"/>
      <family val="2"/>
      <scheme val="minor"/>
    </font>
    <fon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52">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4" xfId="0" applyFont="1" applyFill="1" applyBorder="1" applyAlignment="1">
      <alignment horizontal="center" vertical="center" wrapText="1"/>
    </xf>
    <xf numFmtId="0" fontId="0" fillId="0" borderId="1" xfId="0" applyBorder="1" applyAlignment="1">
      <alignment horizontal="center" vertical="center" wrapText="1"/>
    </xf>
    <xf numFmtId="14" fontId="3" fillId="7"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5"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6" fillId="0" borderId="1"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2" borderId="1" xfId="0" applyFont="1" applyFill="1" applyBorder="1" applyAlignment="1">
      <alignment vertical="center" wrapText="1"/>
    </xf>
    <xf numFmtId="0" fontId="21" fillId="2" borderId="1" xfId="4" applyFont="1" applyFill="1" applyBorder="1" applyAlignment="1">
      <alignment horizontal="center" vertical="center" wrapText="1"/>
    </xf>
    <xf numFmtId="0" fontId="10" fillId="0" borderId="1" xfId="0" applyFont="1" applyBorder="1" applyAlignment="1">
      <alignment horizontal="center" vertical="center" wrapText="1"/>
    </xf>
    <xf numFmtId="0" fontId="21" fillId="0" borderId="1" xfId="0" applyFont="1" applyFill="1" applyBorder="1" applyAlignment="1">
      <alignment vertical="center" wrapText="1"/>
    </xf>
    <xf numFmtId="0" fontId="10" fillId="0" borderId="1" xfId="0" applyFont="1" applyBorder="1" applyAlignment="1">
      <alignment vertical="center" wrapText="1"/>
    </xf>
    <xf numFmtId="41" fontId="10" fillId="0" borderId="0" xfId="2"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3" fillId="0" borderId="6" xfId="0" applyFont="1" applyBorder="1" applyAlignment="1">
      <alignment horizontal="center" vertical="center" wrapText="1"/>
    </xf>
    <xf numFmtId="0" fontId="6" fillId="8" borderId="1"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21"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14" fontId="3" fillId="4" borderId="6"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7" borderId="1" xfId="0" applyFont="1" applyFill="1" applyBorder="1" applyAlignment="1">
      <alignment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2" fillId="5" borderId="18" xfId="0" applyFont="1" applyFill="1" applyBorder="1" applyAlignment="1">
      <alignment horizontal="center" vertical="top" wrapText="1"/>
    </xf>
    <xf numFmtId="9" fontId="21" fillId="0" borderId="5"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1" fillId="0" borderId="5" xfId="4" applyNumberFormat="1" applyFont="1" applyFill="1" applyBorder="1" applyAlignment="1">
      <alignment horizontal="center" vertical="center" wrapText="1"/>
    </xf>
    <xf numFmtId="164" fontId="21" fillId="0" borderId="8" xfId="4" applyNumberFormat="1" applyFont="1" applyFill="1" applyBorder="1" applyAlignment="1">
      <alignment horizontal="center" vertical="center" wrapText="1"/>
    </xf>
    <xf numFmtId="164" fontId="21" fillId="0" borderId="6" xfId="4"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14" fontId="16" fillId="0" borderId="5"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14" fontId="16" fillId="0" borderId="8"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2" fillId="6" borderId="8"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7" borderId="1"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1" fillId="0" borderId="8" xfId="4" applyFont="1" applyFill="1" applyBorder="1" applyAlignment="1">
      <alignment horizontal="center" vertical="center" wrapText="1"/>
    </xf>
    <xf numFmtId="0" fontId="21" fillId="0" borderId="6" xfId="4"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4" xfId="0" applyFont="1" applyFill="1" applyBorder="1" applyAlignment="1">
      <alignment horizontal="center" vertical="center"/>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6" fillId="0" borderId="8" xfId="4"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8"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6" xfId="0" applyFont="1" applyFill="1" applyBorder="1" applyAlignment="1">
      <alignment horizontal="center"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4" fillId="0" borderId="1" xfId="4" applyFont="1" applyFill="1" applyBorder="1" applyAlignment="1">
      <alignment horizontal="center" vertical="center" wrapText="1"/>
    </xf>
    <xf numFmtId="0" fontId="24" fillId="0"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5" fillId="0" borderId="4" xfId="0" applyFont="1" applyFill="1" applyBorder="1" applyAlignment="1">
      <alignment horizontal="justify" vertical="center" wrapText="1"/>
    </xf>
    <xf numFmtId="0" fontId="6" fillId="0" borderId="9" xfId="4" applyFont="1" applyFill="1" applyBorder="1" applyAlignment="1">
      <alignment horizontal="center" vertical="center" wrapText="1"/>
    </xf>
    <xf numFmtId="0" fontId="6" fillId="0" borderId="22" xfId="4" applyFont="1" applyFill="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5" xfId="0" applyNumberFormat="1" applyFont="1" applyBorder="1" applyAlignment="1">
      <alignment horizontal="center" vertical="center"/>
    </xf>
    <xf numFmtId="166" fontId="3" fillId="0" borderId="6" xfId="0" applyNumberFormat="1" applyFont="1" applyBorder="1" applyAlignment="1">
      <alignment horizontal="center" vertical="center"/>
    </xf>
    <xf numFmtId="166" fontId="3" fillId="0" borderId="1" xfId="0" applyNumberFormat="1" applyFont="1" applyBorder="1" applyAlignment="1">
      <alignment horizontal="center" vertical="center"/>
    </xf>
    <xf numFmtId="166" fontId="3" fillId="0" borderId="8" xfId="0" applyNumberFormat="1" applyFont="1" applyBorder="1" applyAlignment="1">
      <alignment horizontal="center" vertical="center"/>
    </xf>
    <xf numFmtId="166" fontId="3" fillId="0" borderId="1" xfId="0" applyNumberFormat="1" applyFont="1" applyFill="1" applyBorder="1" applyAlignment="1">
      <alignment horizontal="center" vertical="center"/>
    </xf>
    <xf numFmtId="166" fontId="3" fillId="0" borderId="5" xfId="0" applyNumberFormat="1" applyFont="1" applyFill="1" applyBorder="1" applyAlignment="1">
      <alignment horizontal="center" vertical="center"/>
    </xf>
    <xf numFmtId="166" fontId="3" fillId="0" borderId="8" xfId="0" applyNumberFormat="1" applyFont="1" applyFill="1" applyBorder="1" applyAlignment="1">
      <alignment horizontal="center" vertical="center"/>
    </xf>
    <xf numFmtId="166" fontId="3" fillId="0" borderId="6" xfId="0" applyNumberFormat="1" applyFont="1" applyFill="1" applyBorder="1" applyAlignment="1">
      <alignment horizontal="center" vertical="center"/>
    </xf>
    <xf numFmtId="166" fontId="10" fillId="0" borderId="1" xfId="2" applyNumberFormat="1" applyFont="1" applyBorder="1" applyAlignment="1">
      <alignment horizontal="center" vertical="center" wrapText="1"/>
    </xf>
    <xf numFmtId="166" fontId="10" fillId="0" borderId="1" xfId="2"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166" fontId="3" fillId="0" borderId="23" xfId="0" applyNumberFormat="1" applyFont="1" applyBorder="1" applyAlignment="1">
      <alignment horizontal="center" vertical="center"/>
    </xf>
    <xf numFmtId="166" fontId="3" fillId="0" borderId="24" xfId="0" applyNumberFormat="1" applyFont="1" applyBorder="1" applyAlignment="1">
      <alignment horizontal="center" vertical="center"/>
    </xf>
    <xf numFmtId="166" fontId="3" fillId="2" borderId="5" xfId="0" applyNumberFormat="1" applyFont="1" applyFill="1" applyBorder="1" applyAlignment="1">
      <alignment horizontal="center" vertical="center" wrapText="1"/>
    </xf>
    <xf numFmtId="166" fontId="3" fillId="0" borderId="7" xfId="0" applyNumberFormat="1" applyFont="1" applyBorder="1" applyAlignment="1">
      <alignment horizontal="center" vertical="center"/>
    </xf>
    <xf numFmtId="166" fontId="3" fillId="0" borderId="5"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166" fontId="3" fillId="0" borderId="5" xfId="0" applyNumberFormat="1" applyFont="1" applyBorder="1" applyAlignment="1">
      <alignment horizontal="center" vertical="center"/>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CC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facebook.com/infotep.sai.3/posts/2769682569958633"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4"/>
  <sheetViews>
    <sheetView showGridLines="0" zoomScale="71" zoomScaleNormal="71" workbookViewId="0">
      <pane xSplit="6" ySplit="3" topLeftCell="AE7" activePane="bottomRight" state="frozen"/>
      <selection pane="topRight" activeCell="H1" sqref="H1"/>
      <selection pane="bottomLeft" activeCell="A4" sqref="A4"/>
      <selection pane="bottomRight" activeCell="AI13" sqref="AI13"/>
    </sheetView>
  </sheetViews>
  <sheetFormatPr baseColWidth="10" defaultRowHeight="11.25" x14ac:dyDescent="0.25"/>
  <cols>
    <col min="1" max="1" width="18.7109375" style="25" customWidth="1"/>
    <col min="2" max="3" width="13" style="24" customWidth="1"/>
    <col min="4" max="4" width="11.140625" style="24" customWidth="1"/>
    <col min="5" max="5" width="20.140625" style="24" customWidth="1"/>
    <col min="6" max="6" width="18.85546875" style="24" customWidth="1"/>
    <col min="7" max="7" width="11.7109375" style="24" customWidth="1"/>
    <col min="8" max="8" width="18.42578125" style="24" customWidth="1"/>
    <col min="9" max="10" width="11.5703125" style="24" customWidth="1"/>
    <col min="11" max="11" width="14.85546875" style="24" customWidth="1"/>
    <col min="12" max="12" width="18" style="24" customWidth="1"/>
    <col min="13" max="13" width="9.7109375" style="24" customWidth="1"/>
    <col min="14" max="14" width="6.85546875" style="24" customWidth="1"/>
    <col min="15" max="15" width="11" style="24" customWidth="1"/>
    <col min="16" max="16" width="7.28515625" style="24"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1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x14ac:dyDescent="0.25">
      <c r="A3" s="151"/>
      <c r="B3" s="152"/>
      <c r="C3" s="152"/>
      <c r="D3" s="152"/>
      <c r="E3" s="152"/>
      <c r="F3" s="152"/>
      <c r="G3" s="152"/>
      <c r="H3" s="152"/>
      <c r="I3" s="152"/>
      <c r="J3" s="152"/>
      <c r="K3" s="152"/>
      <c r="L3" s="152"/>
      <c r="M3" s="152"/>
      <c r="N3" s="152"/>
      <c r="O3" s="63" t="s">
        <v>15</v>
      </c>
      <c r="P3" s="63" t="s">
        <v>16</v>
      </c>
      <c r="Q3" s="168"/>
      <c r="R3" s="169"/>
      <c r="S3" s="171"/>
      <c r="T3" s="152"/>
      <c r="U3" s="152"/>
      <c r="V3" s="152"/>
      <c r="W3" s="152"/>
      <c r="X3" s="152"/>
      <c r="Y3" s="167"/>
      <c r="Z3" s="167"/>
      <c r="AA3" s="167"/>
      <c r="AB3" s="167"/>
      <c r="AC3" s="167"/>
      <c r="AD3" s="171"/>
      <c r="AE3" s="171"/>
      <c r="AF3" s="169"/>
      <c r="AG3" s="169"/>
      <c r="AH3" s="169"/>
      <c r="AI3" s="169"/>
    </row>
    <row r="4" spans="1:35" ht="15.75" customHeight="1" x14ac:dyDescent="0.25">
      <c r="A4" s="158" t="s">
        <v>159</v>
      </c>
      <c r="B4" s="161" t="s">
        <v>39</v>
      </c>
      <c r="C4" s="161" t="s">
        <v>39</v>
      </c>
      <c r="D4" s="162" t="s">
        <v>39</v>
      </c>
      <c r="E4" s="163" t="s">
        <v>266</v>
      </c>
      <c r="F4" s="165" t="s">
        <v>265</v>
      </c>
      <c r="G4" s="162" t="s">
        <v>125</v>
      </c>
      <c r="H4" s="162" t="s">
        <v>160</v>
      </c>
      <c r="I4" s="165" t="s">
        <v>161</v>
      </c>
      <c r="J4" s="165" t="s">
        <v>127</v>
      </c>
      <c r="K4" s="172">
        <v>60</v>
      </c>
      <c r="L4" s="175" t="s">
        <v>268</v>
      </c>
      <c r="M4" s="176" t="s">
        <v>129</v>
      </c>
      <c r="N4" s="176">
        <v>100</v>
      </c>
      <c r="O4" s="176"/>
      <c r="P4" s="176"/>
      <c r="Q4" s="182" t="s">
        <v>162</v>
      </c>
      <c r="R4" s="182"/>
      <c r="S4" s="182" t="s">
        <v>163</v>
      </c>
      <c r="T4" s="176" t="s">
        <v>50</v>
      </c>
      <c r="U4" s="176" t="s">
        <v>76</v>
      </c>
      <c r="V4" s="177">
        <v>10</v>
      </c>
      <c r="W4" s="176" t="s">
        <v>51</v>
      </c>
      <c r="X4" s="180" t="s">
        <v>39</v>
      </c>
      <c r="Y4" s="63" t="s">
        <v>27</v>
      </c>
      <c r="Z4" s="63" t="s">
        <v>28</v>
      </c>
      <c r="AA4" s="63" t="s">
        <v>29</v>
      </c>
      <c r="AB4" s="63" t="s">
        <v>30</v>
      </c>
      <c r="AC4" s="63" t="s">
        <v>31</v>
      </c>
      <c r="AD4" s="163" t="s">
        <v>397</v>
      </c>
      <c r="AE4" s="163" t="s">
        <v>398</v>
      </c>
      <c r="AF4" s="185" t="s">
        <v>399</v>
      </c>
      <c r="AG4" s="200" t="s">
        <v>435</v>
      </c>
      <c r="AH4" s="185" t="s">
        <v>434</v>
      </c>
      <c r="AI4" s="333">
        <v>44561</v>
      </c>
    </row>
    <row r="5" spans="1:35" ht="78.75" customHeight="1" x14ac:dyDescent="0.25">
      <c r="A5" s="159"/>
      <c r="B5" s="161"/>
      <c r="C5" s="161"/>
      <c r="D5" s="162"/>
      <c r="E5" s="164"/>
      <c r="F5" s="165"/>
      <c r="G5" s="162"/>
      <c r="H5" s="162"/>
      <c r="I5" s="165"/>
      <c r="J5" s="165"/>
      <c r="K5" s="173"/>
      <c r="L5" s="175"/>
      <c r="M5" s="176"/>
      <c r="N5" s="176"/>
      <c r="O5" s="176"/>
      <c r="P5" s="176"/>
      <c r="Q5" s="183"/>
      <c r="R5" s="183"/>
      <c r="S5" s="183"/>
      <c r="T5" s="176"/>
      <c r="U5" s="176"/>
      <c r="V5" s="178"/>
      <c r="W5" s="176"/>
      <c r="X5" s="180"/>
      <c r="Y5" s="182" t="s">
        <v>164</v>
      </c>
      <c r="Z5" s="188">
        <v>43525</v>
      </c>
      <c r="AA5" s="188">
        <v>43830</v>
      </c>
      <c r="AB5" s="182" t="s">
        <v>165</v>
      </c>
      <c r="AC5" s="190" t="s">
        <v>264</v>
      </c>
      <c r="AD5" s="181"/>
      <c r="AE5" s="181"/>
      <c r="AF5" s="186"/>
      <c r="AG5" s="201"/>
      <c r="AH5" s="186"/>
      <c r="AI5" s="336"/>
    </row>
    <row r="6" spans="1:35" ht="54.75" customHeight="1" x14ac:dyDescent="0.25">
      <c r="A6" s="159"/>
      <c r="B6" s="161"/>
      <c r="C6" s="161"/>
      <c r="D6" s="162"/>
      <c r="E6" s="65" t="s">
        <v>267</v>
      </c>
      <c r="F6" s="165"/>
      <c r="G6" s="162"/>
      <c r="H6" s="162"/>
      <c r="I6" s="165"/>
      <c r="J6" s="165"/>
      <c r="K6" s="174"/>
      <c r="L6" s="175"/>
      <c r="M6" s="176"/>
      <c r="N6" s="176"/>
      <c r="O6" s="176"/>
      <c r="P6" s="176"/>
      <c r="Q6" s="184"/>
      <c r="R6" s="184"/>
      <c r="S6" s="184"/>
      <c r="T6" s="176"/>
      <c r="U6" s="176"/>
      <c r="V6" s="179"/>
      <c r="W6" s="176"/>
      <c r="X6" s="180"/>
      <c r="Y6" s="184"/>
      <c r="Z6" s="189"/>
      <c r="AA6" s="189"/>
      <c r="AB6" s="184"/>
      <c r="AC6" s="191"/>
      <c r="AD6" s="164"/>
      <c r="AE6" s="164"/>
      <c r="AF6" s="187"/>
      <c r="AG6" s="211"/>
      <c r="AH6" s="187"/>
      <c r="AI6" s="334"/>
    </row>
    <row r="7" spans="1:35" ht="45" customHeight="1" x14ac:dyDescent="0.25">
      <c r="A7" s="159"/>
      <c r="B7" s="192" t="s">
        <v>39</v>
      </c>
      <c r="C7" s="192" t="s">
        <v>39</v>
      </c>
      <c r="D7" s="195" t="s">
        <v>39</v>
      </c>
      <c r="E7" s="60" t="s">
        <v>166</v>
      </c>
      <c r="F7" s="198" t="s">
        <v>167</v>
      </c>
      <c r="G7" s="176" t="s">
        <v>168</v>
      </c>
      <c r="H7" s="182" t="s">
        <v>169</v>
      </c>
      <c r="I7" s="176" t="s">
        <v>44</v>
      </c>
      <c r="J7" s="176" t="s">
        <v>170</v>
      </c>
      <c r="K7" s="177">
        <v>16</v>
      </c>
      <c r="L7" s="176" t="s">
        <v>171</v>
      </c>
      <c r="M7" s="176" t="s">
        <v>129</v>
      </c>
      <c r="N7" s="176">
        <v>85</v>
      </c>
      <c r="O7" s="176"/>
      <c r="P7" s="176"/>
      <c r="Q7" s="182" t="s">
        <v>162</v>
      </c>
      <c r="R7" s="182"/>
      <c r="S7" s="182" t="s">
        <v>172</v>
      </c>
      <c r="T7" s="176" t="s">
        <v>173</v>
      </c>
      <c r="U7" s="176" t="s">
        <v>45</v>
      </c>
      <c r="V7" s="204">
        <v>6</v>
      </c>
      <c r="W7" s="176" t="s">
        <v>51</v>
      </c>
      <c r="X7" s="180" t="s">
        <v>174</v>
      </c>
      <c r="Y7" s="63" t="s">
        <v>27</v>
      </c>
      <c r="Z7" s="63" t="s">
        <v>28</v>
      </c>
      <c r="AA7" s="63" t="s">
        <v>29</v>
      </c>
      <c r="AB7" s="63" t="s">
        <v>30</v>
      </c>
      <c r="AC7" s="63" t="s">
        <v>31</v>
      </c>
      <c r="AD7" s="163" t="s">
        <v>400</v>
      </c>
      <c r="AE7" s="163" t="s">
        <v>401</v>
      </c>
      <c r="AF7" s="200" t="str">
        <f>+AF4</f>
        <v>No</v>
      </c>
      <c r="AG7" s="200" t="str">
        <f>+AG4</f>
        <v>Realizado el seguimiento  y evaluacion por parte de la OCI - INFOTEP, se oudo evidenciar Que No Se Materializo el Riesgo - Adicionalmente  se tiene como insumo  el  monitoreo efectuado por la oficina de Planeacion en forma  trimestral.</v>
      </c>
      <c r="AH7" s="185" t="str">
        <f>+AH4</f>
        <v>CONTROL  INTERNO</v>
      </c>
      <c r="AI7" s="333" t="s">
        <v>436</v>
      </c>
    </row>
    <row r="8" spans="1:35" ht="49.5" customHeight="1" x14ac:dyDescent="0.25">
      <c r="A8" s="159"/>
      <c r="B8" s="193"/>
      <c r="C8" s="193"/>
      <c r="D8" s="196"/>
      <c r="E8" s="182" t="s">
        <v>175</v>
      </c>
      <c r="F8" s="198"/>
      <c r="G8" s="176"/>
      <c r="H8" s="184"/>
      <c r="I8" s="176"/>
      <c r="J8" s="176"/>
      <c r="K8" s="178"/>
      <c r="L8" s="176"/>
      <c r="M8" s="176"/>
      <c r="N8" s="176"/>
      <c r="O8" s="176"/>
      <c r="P8" s="176"/>
      <c r="Q8" s="183"/>
      <c r="R8" s="183"/>
      <c r="S8" s="183"/>
      <c r="T8" s="176"/>
      <c r="U8" s="176"/>
      <c r="V8" s="205"/>
      <c r="W8" s="176"/>
      <c r="X8" s="180"/>
      <c r="Y8" s="62" t="s">
        <v>176</v>
      </c>
      <c r="Z8" s="66">
        <v>43832</v>
      </c>
      <c r="AA8" s="66">
        <v>44196</v>
      </c>
      <c r="AB8" s="62" t="s">
        <v>177</v>
      </c>
      <c r="AC8" s="67" t="s">
        <v>264</v>
      </c>
      <c r="AD8" s="181"/>
      <c r="AE8" s="181"/>
      <c r="AF8" s="201"/>
      <c r="AG8" s="201"/>
      <c r="AH8" s="186"/>
      <c r="AI8" s="336"/>
    </row>
    <row r="9" spans="1:35" ht="33.75" customHeight="1" x14ac:dyDescent="0.25">
      <c r="A9" s="159"/>
      <c r="B9" s="193"/>
      <c r="C9" s="193"/>
      <c r="D9" s="196"/>
      <c r="E9" s="183"/>
      <c r="F9" s="198"/>
      <c r="G9" s="176"/>
      <c r="H9" s="182" t="s">
        <v>178</v>
      </c>
      <c r="I9" s="176"/>
      <c r="J9" s="176"/>
      <c r="K9" s="178"/>
      <c r="L9" s="176"/>
      <c r="M9" s="176"/>
      <c r="N9" s="176"/>
      <c r="O9" s="176"/>
      <c r="P9" s="176"/>
      <c r="Q9" s="183"/>
      <c r="R9" s="183"/>
      <c r="S9" s="183"/>
      <c r="T9" s="176"/>
      <c r="U9" s="176"/>
      <c r="V9" s="205"/>
      <c r="W9" s="176"/>
      <c r="X9" s="180"/>
      <c r="Y9" s="195" t="s">
        <v>179</v>
      </c>
      <c r="Z9" s="202">
        <v>43467</v>
      </c>
      <c r="AA9" s="202">
        <v>43738</v>
      </c>
      <c r="AB9" s="195" t="s">
        <v>177</v>
      </c>
      <c r="AC9" s="190" t="s">
        <v>264</v>
      </c>
      <c r="AD9" s="181"/>
      <c r="AE9" s="181"/>
      <c r="AF9" s="201"/>
      <c r="AG9" s="201"/>
      <c r="AH9" s="186"/>
      <c r="AI9" s="336"/>
    </row>
    <row r="10" spans="1:35" ht="15.75" customHeight="1" x14ac:dyDescent="0.25">
      <c r="A10" s="159"/>
      <c r="B10" s="193"/>
      <c r="C10" s="193"/>
      <c r="D10" s="196"/>
      <c r="E10" s="183"/>
      <c r="F10" s="198"/>
      <c r="G10" s="176"/>
      <c r="H10" s="184"/>
      <c r="I10" s="176"/>
      <c r="J10" s="176"/>
      <c r="K10" s="178"/>
      <c r="L10" s="176"/>
      <c r="M10" s="176"/>
      <c r="N10" s="176"/>
      <c r="O10" s="176"/>
      <c r="P10" s="176"/>
      <c r="Q10" s="183"/>
      <c r="R10" s="183"/>
      <c r="S10" s="183"/>
      <c r="T10" s="176"/>
      <c r="U10" s="176"/>
      <c r="V10" s="205"/>
      <c r="W10" s="176"/>
      <c r="X10" s="180"/>
      <c r="Y10" s="196"/>
      <c r="Z10" s="203"/>
      <c r="AA10" s="203"/>
      <c r="AB10" s="196"/>
      <c r="AC10" s="206"/>
      <c r="AD10" s="181"/>
      <c r="AE10" s="181"/>
      <c r="AF10" s="201"/>
      <c r="AG10" s="201"/>
      <c r="AH10" s="186"/>
      <c r="AI10" s="336"/>
    </row>
    <row r="11" spans="1:35" ht="33.75" customHeight="1" x14ac:dyDescent="0.25">
      <c r="A11" s="159"/>
      <c r="B11" s="193"/>
      <c r="C11" s="193"/>
      <c r="D11" s="196"/>
      <c r="E11" s="183"/>
      <c r="F11" s="198"/>
      <c r="G11" s="176"/>
      <c r="H11" s="182" t="s">
        <v>180</v>
      </c>
      <c r="I11" s="176"/>
      <c r="J11" s="176"/>
      <c r="K11" s="178"/>
      <c r="L11" s="176"/>
      <c r="M11" s="176"/>
      <c r="N11" s="176"/>
      <c r="O11" s="176"/>
      <c r="P11" s="176"/>
      <c r="Q11" s="183"/>
      <c r="R11" s="183"/>
      <c r="S11" s="183"/>
      <c r="T11" s="176"/>
      <c r="U11" s="176"/>
      <c r="V11" s="205"/>
      <c r="W11" s="176"/>
      <c r="X11" s="180"/>
      <c r="Y11" s="196"/>
      <c r="Z11" s="203"/>
      <c r="AA11" s="203"/>
      <c r="AB11" s="196"/>
      <c r="AC11" s="206"/>
      <c r="AD11" s="181"/>
      <c r="AE11" s="181"/>
      <c r="AF11" s="201"/>
      <c r="AG11" s="201"/>
      <c r="AH11" s="186"/>
      <c r="AI11" s="336"/>
    </row>
    <row r="12" spans="1:35" ht="56.25" x14ac:dyDescent="0.25">
      <c r="A12" s="159"/>
      <c r="B12" s="194"/>
      <c r="C12" s="194"/>
      <c r="D12" s="197"/>
      <c r="E12" s="183"/>
      <c r="F12" s="199"/>
      <c r="G12" s="182"/>
      <c r="H12" s="183"/>
      <c r="I12" s="182"/>
      <c r="J12" s="182"/>
      <c r="K12" s="178"/>
      <c r="L12" s="59" t="s">
        <v>181</v>
      </c>
      <c r="M12" s="59" t="s">
        <v>129</v>
      </c>
      <c r="N12" s="59">
        <v>85</v>
      </c>
      <c r="O12" s="59"/>
      <c r="P12" s="59"/>
      <c r="Q12" s="183"/>
      <c r="R12" s="183"/>
      <c r="S12" s="183"/>
      <c r="T12" s="182"/>
      <c r="U12" s="182"/>
      <c r="V12" s="205"/>
      <c r="W12" s="182"/>
      <c r="X12" s="195"/>
      <c r="Y12" s="196"/>
      <c r="Z12" s="203"/>
      <c r="AA12" s="203"/>
      <c r="AB12" s="196"/>
      <c r="AC12" s="206"/>
      <c r="AD12" s="181"/>
      <c r="AE12" s="181"/>
      <c r="AF12" s="201"/>
      <c r="AG12" s="201"/>
      <c r="AH12" s="187"/>
      <c r="AI12" s="334"/>
    </row>
    <row r="13" spans="1:35" ht="219.75" customHeight="1" thickBot="1" x14ac:dyDescent="0.3">
      <c r="A13" s="159"/>
      <c r="B13" s="65" t="s">
        <v>39</v>
      </c>
      <c r="C13" s="71" t="s">
        <v>39</v>
      </c>
      <c r="D13" s="65" t="s">
        <v>39</v>
      </c>
      <c r="E13" s="65" t="s">
        <v>304</v>
      </c>
      <c r="F13" s="72" t="s">
        <v>269</v>
      </c>
      <c r="G13" s="65" t="s">
        <v>125</v>
      </c>
      <c r="H13" s="65" t="s">
        <v>310</v>
      </c>
      <c r="I13" s="65" t="s">
        <v>44</v>
      </c>
      <c r="J13" s="65" t="s">
        <v>45</v>
      </c>
      <c r="K13" s="68">
        <v>12</v>
      </c>
      <c r="L13" s="73" t="s">
        <v>305</v>
      </c>
      <c r="M13" s="59" t="s">
        <v>129</v>
      </c>
      <c r="N13" s="59">
        <v>85</v>
      </c>
      <c r="O13" s="11"/>
      <c r="P13" s="11"/>
      <c r="Q13" s="69" t="s">
        <v>311</v>
      </c>
      <c r="R13" s="69" t="s">
        <v>312</v>
      </c>
      <c r="S13" s="11" t="s">
        <v>313</v>
      </c>
      <c r="T13" s="11" t="s">
        <v>173</v>
      </c>
      <c r="U13" s="11" t="s">
        <v>45</v>
      </c>
      <c r="V13" s="61">
        <v>6</v>
      </c>
      <c r="W13" s="64" t="s">
        <v>51</v>
      </c>
      <c r="X13" s="11"/>
      <c r="Y13" s="69" t="s">
        <v>314</v>
      </c>
      <c r="Z13" s="70">
        <v>44105</v>
      </c>
      <c r="AA13" s="70">
        <v>44561</v>
      </c>
      <c r="AB13" s="11" t="s">
        <v>315</v>
      </c>
      <c r="AC13" s="69" t="s">
        <v>316</v>
      </c>
      <c r="AD13" s="116" t="s">
        <v>402</v>
      </c>
      <c r="AE13" s="116" t="s">
        <v>403</v>
      </c>
      <c r="AF13" s="127" t="str">
        <f>+AF7</f>
        <v>No</v>
      </c>
      <c r="AG13" s="11" t="str">
        <f>+AG7</f>
        <v>Realizado el seguimiento  y evaluacion por parte de la OCI - INFOTEP, se oudo evidenciar Que No Se Materializo el Riesgo - Adicionalmente  se tiene como insumo  el  monitoreo efectuado por la oficina de Planeacion en forma  trimestral.</v>
      </c>
      <c r="AH13" s="126" t="str">
        <f>+AH7</f>
        <v>CONTROL  INTERNO</v>
      </c>
      <c r="AI13" s="351" t="str">
        <f>+AI7</f>
        <v>31/04/2021</v>
      </c>
    </row>
    <row r="14" spans="1:35" ht="143.25" customHeight="1" x14ac:dyDescent="0.25">
      <c r="A14" s="160"/>
      <c r="B14" s="65" t="s">
        <v>39</v>
      </c>
      <c r="C14" s="71" t="s">
        <v>39</v>
      </c>
      <c r="D14" s="71" t="s">
        <v>39</v>
      </c>
      <c r="E14" s="65" t="s">
        <v>306</v>
      </c>
      <c r="F14" s="65" t="s">
        <v>270</v>
      </c>
      <c r="G14" s="65" t="s">
        <v>125</v>
      </c>
      <c r="H14" s="65" t="s">
        <v>317</v>
      </c>
      <c r="I14" s="65" t="s">
        <v>44</v>
      </c>
      <c r="J14" s="65" t="s">
        <v>45</v>
      </c>
      <c r="K14" s="68">
        <v>12</v>
      </c>
      <c r="L14" s="75" t="s">
        <v>307</v>
      </c>
      <c r="M14" s="77" t="s">
        <v>129</v>
      </c>
      <c r="N14" s="60">
        <v>85</v>
      </c>
      <c r="O14" s="11"/>
      <c r="P14" s="11"/>
      <c r="Q14" s="69" t="s">
        <v>311</v>
      </c>
      <c r="R14" s="69" t="s">
        <v>318</v>
      </c>
      <c r="S14" s="11" t="s">
        <v>319</v>
      </c>
      <c r="T14" s="11" t="s">
        <v>173</v>
      </c>
      <c r="U14" s="11" t="s">
        <v>45</v>
      </c>
      <c r="V14" s="76">
        <v>6</v>
      </c>
      <c r="W14" s="64" t="s">
        <v>51</v>
      </c>
      <c r="X14" s="11"/>
      <c r="Y14" s="69" t="s">
        <v>320</v>
      </c>
      <c r="Z14" s="70">
        <v>44105</v>
      </c>
      <c r="AA14" s="70">
        <v>44561</v>
      </c>
      <c r="AB14" s="69" t="s">
        <v>321</v>
      </c>
      <c r="AC14" s="69" t="s">
        <v>316</v>
      </c>
      <c r="AD14" s="116" t="s">
        <v>404</v>
      </c>
      <c r="AE14" s="116" t="s">
        <v>405</v>
      </c>
      <c r="AF14" s="127" t="str">
        <f>+AF13</f>
        <v>No</v>
      </c>
      <c r="AG14" s="11" t="str">
        <f>+AG13</f>
        <v>Realizado el seguimiento  y evaluacion por parte de la OCI - INFOTEP, se oudo evidenciar Que No Se Materializo el Riesgo - Adicionalmente  se tiene como insumo  el  monitoreo efectuado por la oficina de Planeacion en forma  trimestral.</v>
      </c>
      <c r="AH14" s="133" t="str">
        <f>+AH13</f>
        <v>CONTROL  INTERNO</v>
      </c>
      <c r="AI14" s="335" t="str">
        <f>+AI13</f>
        <v>31/04/2021</v>
      </c>
    </row>
  </sheetData>
  <autoFilter ref="A3:AD12" xr:uid="{00000000-0009-0000-0000-000004000000}"/>
  <dataConsolidate/>
  <mergeCells count="111">
    <mergeCell ref="AF7:AF12"/>
    <mergeCell ref="AG7:AG12"/>
    <mergeCell ref="AH7:AH12"/>
    <mergeCell ref="AI7:AI12"/>
    <mergeCell ref="E8:E12"/>
    <mergeCell ref="H9:H10"/>
    <mergeCell ref="Y9:Y12"/>
    <mergeCell ref="Z9:Z12"/>
    <mergeCell ref="AA9:AA12"/>
    <mergeCell ref="U7:U12"/>
    <mergeCell ref="V7:V12"/>
    <mergeCell ref="W7:W12"/>
    <mergeCell ref="X7:X12"/>
    <mergeCell ref="AD7:AD12"/>
    <mergeCell ref="AE7:AE12"/>
    <mergeCell ref="AB9:AB12"/>
    <mergeCell ref="AC9:AC12"/>
    <mergeCell ref="O7:O11"/>
    <mergeCell ref="P7:P11"/>
    <mergeCell ref="Q7:Q12"/>
    <mergeCell ref="R7:R12"/>
    <mergeCell ref="S7:S12"/>
    <mergeCell ref="T7:T12"/>
    <mergeCell ref="I7:I12"/>
    <mergeCell ref="J7:J12"/>
    <mergeCell ref="K7:K12"/>
    <mergeCell ref="L7:L11"/>
    <mergeCell ref="M7:M11"/>
    <mergeCell ref="N7:N11"/>
    <mergeCell ref="B7:B12"/>
    <mergeCell ref="C7:C12"/>
    <mergeCell ref="D7:D12"/>
    <mergeCell ref="F7:F12"/>
    <mergeCell ref="G7:G12"/>
    <mergeCell ref="H7:H8"/>
    <mergeCell ref="H11:H12"/>
    <mergeCell ref="AH4:AH6"/>
    <mergeCell ref="AI4:AI6"/>
    <mergeCell ref="Y5:Y6"/>
    <mergeCell ref="Z5:Z6"/>
    <mergeCell ref="AA5:AA6"/>
    <mergeCell ref="AB5:AB6"/>
    <mergeCell ref="AC5:AC6"/>
    <mergeCell ref="AD4:AD6"/>
    <mergeCell ref="K4:K6"/>
    <mergeCell ref="L4:L6"/>
    <mergeCell ref="M4:M6"/>
    <mergeCell ref="AH2:AH3"/>
    <mergeCell ref="AI2:AI3"/>
    <mergeCell ref="AD2:AD3"/>
    <mergeCell ref="AE2:AE3"/>
    <mergeCell ref="AF2:AF3"/>
    <mergeCell ref="AG2:AG3"/>
    <mergeCell ref="T4:T6"/>
    <mergeCell ref="U4:U6"/>
    <mergeCell ref="V4:V6"/>
    <mergeCell ref="W4:W6"/>
    <mergeCell ref="X4:X6"/>
    <mergeCell ref="AE4:AE6"/>
    <mergeCell ref="N4:N6"/>
    <mergeCell ref="O4:O6"/>
    <mergeCell ref="P4:P6"/>
    <mergeCell ref="Q4:Q6"/>
    <mergeCell ref="R4:R6"/>
    <mergeCell ref="S4:S6"/>
    <mergeCell ref="AF4:AF6"/>
    <mergeCell ref="AG4:AG6"/>
    <mergeCell ref="A4:A14"/>
    <mergeCell ref="B4:B6"/>
    <mergeCell ref="C4:C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s>
  <conditionalFormatting sqref="K14">
    <cfRule type="containsBlanks" dxfId="244" priority="1">
      <formula>LEN(TRIM(K14))=0</formula>
    </cfRule>
    <cfRule type="containsText" dxfId="243" priority="2" operator="containsText" text="alto">
      <formula>NOT(ISERROR(SEARCH("alto",K14)))</formula>
    </cfRule>
  </conditionalFormatting>
  <conditionalFormatting sqref="K13">
    <cfRule type="containsBlanks" dxfId="242" priority="9">
      <formula>LEN(TRIM(K13))=0</formula>
    </cfRule>
    <cfRule type="containsText" dxfId="241" priority="10" operator="containsText" text="alto">
      <formula>NOT(ISERROR(SEARCH("alto",K13)))</formula>
    </cfRule>
  </conditionalFormatting>
  <conditionalFormatting sqref="K13">
    <cfRule type="containsText" dxfId="240" priority="11" operator="containsText" text="Extremo">
      <formula>NOT(ISERROR(SEARCH("Extremo",K13)))</formula>
    </cfRule>
    <cfRule type="containsText" dxfId="239" priority="12" operator="containsText" text="Bajo">
      <formula>NOT(ISERROR(SEARCH("Bajo",K13)))</formula>
    </cfRule>
    <cfRule type="containsText" dxfId="238" priority="13" operator="containsText" text="Moderado">
      <formula>NOT(ISERROR(SEARCH("Moderado",K13)))</formula>
    </cfRule>
    <cfRule type="containsText" dxfId="237" priority="14" operator="containsText" text="Alto">
      <formula>NOT(ISERROR(SEARCH("Alto",K13)))</formula>
    </cfRule>
    <cfRule type="containsText" dxfId="23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235" priority="3" operator="containsText" text="Extremo">
      <formula>NOT(ISERROR(SEARCH("Extremo",K14)))</formula>
    </cfRule>
    <cfRule type="containsText" dxfId="234" priority="4" operator="containsText" text="Bajo">
      <formula>NOT(ISERROR(SEARCH("Bajo",K14)))</formula>
    </cfRule>
    <cfRule type="containsText" dxfId="233" priority="5" operator="containsText" text="Moderado">
      <formula>NOT(ISERROR(SEARCH("Moderado",K14)))</formula>
    </cfRule>
    <cfRule type="containsText" dxfId="232" priority="6" operator="containsText" text="Alto">
      <formula>NOT(ISERROR(SEARCH("Alto",K14)))</formula>
    </cfRule>
    <cfRule type="containsText" dxfId="23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7" sqref="AI7:AI8"/>
    </sheetView>
  </sheetViews>
  <sheetFormatPr baseColWidth="10" defaultColWidth="11.42578125" defaultRowHeight="11.25" x14ac:dyDescent="0.25"/>
  <cols>
    <col min="1" max="1" width="18.7109375" style="25" customWidth="1"/>
    <col min="2" max="3" width="13" style="24" customWidth="1"/>
    <col min="4" max="4" width="11.140625" style="24" customWidth="1"/>
    <col min="5" max="5" width="20.140625" style="24" customWidth="1"/>
    <col min="6" max="6" width="42.28515625" style="24" customWidth="1"/>
    <col min="7" max="7" width="14.5703125" style="24" customWidth="1"/>
    <col min="8" max="8" width="18.42578125" style="24" customWidth="1"/>
    <col min="9" max="10" width="11.5703125" style="24" customWidth="1"/>
    <col min="11" max="11" width="14.85546875" style="24" customWidth="1"/>
    <col min="12" max="12" width="18" style="24" customWidth="1"/>
    <col min="13" max="13" width="9.7109375" style="24" hidden="1" customWidth="1"/>
    <col min="14" max="14" width="6.85546875" style="24" hidden="1" customWidth="1"/>
    <col min="15" max="15" width="11" style="24" hidden="1" customWidth="1"/>
    <col min="16" max="16" width="7.28515625" style="24" hidden="1"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18" t="s">
        <v>15</v>
      </c>
      <c r="P3" s="118" t="s">
        <v>16</v>
      </c>
      <c r="Q3" s="168"/>
      <c r="R3" s="169"/>
      <c r="S3" s="171"/>
      <c r="T3" s="152"/>
      <c r="U3" s="152"/>
      <c r="V3" s="152"/>
      <c r="W3" s="152"/>
      <c r="X3" s="152"/>
      <c r="Y3" s="167"/>
      <c r="Z3" s="167"/>
      <c r="AA3" s="167"/>
      <c r="AB3" s="167"/>
      <c r="AC3" s="167"/>
      <c r="AD3" s="171"/>
      <c r="AE3" s="171"/>
      <c r="AF3" s="169"/>
      <c r="AG3" s="169"/>
      <c r="AH3" s="169"/>
      <c r="AI3" s="169"/>
    </row>
    <row r="4" spans="1:35" ht="120" customHeight="1" x14ac:dyDescent="0.25">
      <c r="A4" s="158" t="s">
        <v>37</v>
      </c>
      <c r="B4" s="182" t="s">
        <v>38</v>
      </c>
      <c r="C4" s="182" t="s">
        <v>38</v>
      </c>
      <c r="D4" s="182" t="s">
        <v>39</v>
      </c>
      <c r="E4" s="182" t="s">
        <v>40</v>
      </c>
      <c r="F4" s="182" t="s">
        <v>41</v>
      </c>
      <c r="G4" s="182" t="s">
        <v>42</v>
      </c>
      <c r="H4" s="182" t="s">
        <v>43</v>
      </c>
      <c r="I4" s="182" t="s">
        <v>44</v>
      </c>
      <c r="J4" s="182" t="s">
        <v>45</v>
      </c>
      <c r="K4" s="207">
        <v>12</v>
      </c>
      <c r="L4" s="182" t="s">
        <v>46</v>
      </c>
      <c r="M4" s="117" t="s">
        <v>47</v>
      </c>
      <c r="N4" s="117">
        <v>85</v>
      </c>
      <c r="O4" s="117"/>
      <c r="P4" s="117"/>
      <c r="Q4" s="182" t="s">
        <v>48</v>
      </c>
      <c r="R4" s="182" t="s">
        <v>64</v>
      </c>
      <c r="S4" s="182" t="s">
        <v>49</v>
      </c>
      <c r="T4" s="182" t="s">
        <v>50</v>
      </c>
      <c r="U4" s="182" t="s">
        <v>45</v>
      </c>
      <c r="V4" s="207">
        <v>3</v>
      </c>
      <c r="W4" s="182" t="s">
        <v>51</v>
      </c>
      <c r="X4" s="180" t="s">
        <v>39</v>
      </c>
      <c r="Y4" s="118" t="s">
        <v>27</v>
      </c>
      <c r="Z4" s="118" t="s">
        <v>28</v>
      </c>
      <c r="AA4" s="118" t="s">
        <v>29</v>
      </c>
      <c r="AB4" s="118" t="s">
        <v>30</v>
      </c>
      <c r="AC4" s="119" t="s">
        <v>31</v>
      </c>
      <c r="AD4" s="216" t="s">
        <v>421</v>
      </c>
      <c r="AE4" s="219" t="s">
        <v>381</v>
      </c>
      <c r="AF4" s="200" t="s">
        <v>369</v>
      </c>
      <c r="AG4" s="200" t="s">
        <v>435</v>
      </c>
      <c r="AH4" s="200" t="s">
        <v>434</v>
      </c>
      <c r="AI4" s="348" t="str">
        <f>+'PLANEACIÓN Y MEJORAMIENTO'!AI7</f>
        <v>31/04/2021</v>
      </c>
    </row>
    <row r="5" spans="1:35" ht="54" customHeight="1" x14ac:dyDescent="0.25">
      <c r="A5" s="159"/>
      <c r="B5" s="183"/>
      <c r="C5" s="183"/>
      <c r="D5" s="183"/>
      <c r="E5" s="183"/>
      <c r="F5" s="183"/>
      <c r="G5" s="183"/>
      <c r="H5" s="183"/>
      <c r="I5" s="183"/>
      <c r="J5" s="183"/>
      <c r="K5" s="208"/>
      <c r="L5" s="183"/>
      <c r="M5" s="122" t="s">
        <v>52</v>
      </c>
      <c r="N5" s="117">
        <v>85</v>
      </c>
      <c r="O5" s="117"/>
      <c r="P5" s="6"/>
      <c r="Q5" s="183"/>
      <c r="R5" s="183"/>
      <c r="S5" s="183"/>
      <c r="T5" s="183"/>
      <c r="U5" s="183"/>
      <c r="V5" s="208"/>
      <c r="W5" s="183"/>
      <c r="X5" s="215"/>
      <c r="Y5" s="176" t="s">
        <v>53</v>
      </c>
      <c r="Z5" s="202">
        <v>43863</v>
      </c>
      <c r="AA5" s="202">
        <v>44196</v>
      </c>
      <c r="AB5" s="176" t="s">
        <v>54</v>
      </c>
      <c r="AC5" s="213" t="s">
        <v>55</v>
      </c>
      <c r="AD5" s="217"/>
      <c r="AE5" s="220"/>
      <c r="AF5" s="201"/>
      <c r="AG5" s="201"/>
      <c r="AH5" s="201"/>
      <c r="AI5" s="349"/>
    </row>
    <row r="6" spans="1:35" ht="15" customHeight="1" x14ac:dyDescent="0.25">
      <c r="A6" s="159"/>
      <c r="B6" s="183"/>
      <c r="C6" s="183"/>
      <c r="D6" s="183"/>
      <c r="E6" s="183"/>
      <c r="F6" s="183"/>
      <c r="G6" s="183"/>
      <c r="H6" s="183"/>
      <c r="I6" s="183"/>
      <c r="J6" s="183"/>
      <c r="K6" s="208"/>
      <c r="L6" s="183"/>
      <c r="Q6" s="183"/>
      <c r="R6" s="183"/>
      <c r="S6" s="183"/>
      <c r="T6" s="183"/>
      <c r="U6" s="183"/>
      <c r="V6" s="208"/>
      <c r="W6" s="183"/>
      <c r="Y6" s="182"/>
      <c r="Z6" s="203"/>
      <c r="AA6" s="203"/>
      <c r="AB6" s="182"/>
      <c r="AC6" s="214"/>
      <c r="AD6" s="218"/>
      <c r="AE6" s="221"/>
      <c r="AF6" s="211"/>
      <c r="AG6" s="211"/>
      <c r="AH6" s="211"/>
      <c r="AI6" s="350"/>
    </row>
    <row r="7" spans="1:35" ht="52.5" customHeight="1" x14ac:dyDescent="0.25">
      <c r="A7" s="159"/>
      <c r="B7" s="182" t="s">
        <v>39</v>
      </c>
      <c r="C7" s="182" t="s">
        <v>56</v>
      </c>
      <c r="D7" s="182"/>
      <c r="E7" s="176" t="s">
        <v>57</v>
      </c>
      <c r="F7" s="176" t="s">
        <v>58</v>
      </c>
      <c r="G7" s="182" t="s">
        <v>56</v>
      </c>
      <c r="H7" s="182" t="s">
        <v>43</v>
      </c>
      <c r="I7" s="182" t="s">
        <v>44</v>
      </c>
      <c r="J7" s="182" t="s">
        <v>45</v>
      </c>
      <c r="K7" s="209">
        <v>12</v>
      </c>
      <c r="L7" s="182" t="s">
        <v>59</v>
      </c>
      <c r="M7" s="11"/>
      <c r="N7" s="11"/>
      <c r="O7" s="11"/>
      <c r="P7" s="11"/>
      <c r="Q7" s="182" t="s">
        <v>48</v>
      </c>
      <c r="R7" s="182"/>
      <c r="S7" s="182" t="s">
        <v>60</v>
      </c>
      <c r="T7" s="176" t="s">
        <v>50</v>
      </c>
      <c r="U7" s="176" t="s">
        <v>45</v>
      </c>
      <c r="V7" s="212">
        <v>3</v>
      </c>
      <c r="W7" s="182" t="s">
        <v>61</v>
      </c>
      <c r="X7" s="11"/>
      <c r="Y7" s="182" t="s">
        <v>62</v>
      </c>
      <c r="Z7" s="224">
        <v>43863</v>
      </c>
      <c r="AA7" s="224">
        <v>44196</v>
      </c>
      <c r="AB7" s="182" t="s">
        <v>63</v>
      </c>
      <c r="AC7" s="225" t="s">
        <v>55</v>
      </c>
      <c r="AD7" s="216" t="s">
        <v>390</v>
      </c>
      <c r="AE7" s="222" t="s">
        <v>428</v>
      </c>
      <c r="AF7" s="200" t="s">
        <v>369</v>
      </c>
      <c r="AG7" s="200" t="str">
        <f>+AG4</f>
        <v>Realizado el seguimiento  y evaluacion por parte de la OCI - INFOTEP, se oudo evidenciar Que No Se Materializo el Riesgo - Adicionalmente  se tiene como insumo  el  monitoreo efectuado por la oficina de Planeacion en forma  trimestral.</v>
      </c>
      <c r="AH7" s="200" t="str">
        <f>+AH4</f>
        <v>CONTROL  INTERNO</v>
      </c>
      <c r="AI7" s="348" t="str">
        <f>+AI4</f>
        <v>31/04/2021</v>
      </c>
    </row>
    <row r="8" spans="1:35" ht="33.75" customHeight="1" x14ac:dyDescent="0.25">
      <c r="A8" s="160"/>
      <c r="B8" s="184"/>
      <c r="C8" s="184"/>
      <c r="D8" s="184"/>
      <c r="E8" s="176"/>
      <c r="F8" s="176"/>
      <c r="G8" s="184"/>
      <c r="H8" s="184"/>
      <c r="I8" s="184"/>
      <c r="J8" s="184"/>
      <c r="K8" s="210"/>
      <c r="L8" s="184"/>
      <c r="M8" s="11"/>
      <c r="N8" s="11"/>
      <c r="O8" s="11"/>
      <c r="P8" s="11"/>
      <c r="Q8" s="184"/>
      <c r="R8" s="184"/>
      <c r="S8" s="184"/>
      <c r="T8" s="176"/>
      <c r="U8" s="176"/>
      <c r="V8" s="212"/>
      <c r="W8" s="184"/>
      <c r="X8" s="11"/>
      <c r="Y8" s="184"/>
      <c r="Z8" s="224"/>
      <c r="AA8" s="224"/>
      <c r="AB8" s="184"/>
      <c r="AC8" s="225"/>
      <c r="AD8" s="218"/>
      <c r="AE8" s="223"/>
      <c r="AF8" s="211"/>
      <c r="AG8" s="211"/>
      <c r="AH8" s="211"/>
      <c r="AI8" s="350"/>
    </row>
  </sheetData>
  <autoFilter ref="A3:AD5" xr:uid="{00000000-0009-0000-0000-000000000000}"/>
  <dataConsolidate/>
  <mergeCells count="100">
    <mergeCell ref="AE7:AE8"/>
    <mergeCell ref="AF7:AF8"/>
    <mergeCell ref="AG7:AG8"/>
    <mergeCell ref="AH7:AH8"/>
    <mergeCell ref="AI7:AI8"/>
    <mergeCell ref="Y7:Y8"/>
    <mergeCell ref="Z7:Z8"/>
    <mergeCell ref="AA7:AA8"/>
    <mergeCell ref="AB7:AB8"/>
    <mergeCell ref="AC7:AC8"/>
    <mergeCell ref="AD7:AD8"/>
    <mergeCell ref="AI4:AI6"/>
    <mergeCell ref="Y5:Y6"/>
    <mergeCell ref="Z5:Z6"/>
    <mergeCell ref="AA5:AA6"/>
    <mergeCell ref="AB5:AB6"/>
    <mergeCell ref="AC5:AC6"/>
    <mergeCell ref="X4:X5"/>
    <mergeCell ref="AD4:AD6"/>
    <mergeCell ref="AE4:AE6"/>
    <mergeCell ref="AF4:AF6"/>
    <mergeCell ref="AG4:AG6"/>
    <mergeCell ref="AH2:AH3"/>
    <mergeCell ref="S2:S3"/>
    <mergeCell ref="T2:T3"/>
    <mergeCell ref="B7:B8"/>
    <mergeCell ref="C7:C8"/>
    <mergeCell ref="D7:D8"/>
    <mergeCell ref="E7:E8"/>
    <mergeCell ref="F7:F8"/>
    <mergeCell ref="G7:G8"/>
    <mergeCell ref="AH4:AH6"/>
    <mergeCell ref="R4:R6"/>
    <mergeCell ref="S4:S6"/>
    <mergeCell ref="T4:T6"/>
    <mergeCell ref="U4:U6"/>
    <mergeCell ref="V4:V6"/>
    <mergeCell ref="R7:R8"/>
    <mergeCell ref="S7:S8"/>
    <mergeCell ref="T7:T8"/>
    <mergeCell ref="U7:U8"/>
    <mergeCell ref="V7:V8"/>
    <mergeCell ref="W7:W8"/>
    <mergeCell ref="H7:H8"/>
    <mergeCell ref="I7:I8"/>
    <mergeCell ref="AG2:AG3"/>
    <mergeCell ref="U2:U3"/>
    <mergeCell ref="V2:V3"/>
    <mergeCell ref="W2:W3"/>
    <mergeCell ref="Y2:Y3"/>
    <mergeCell ref="Z2:Z3"/>
    <mergeCell ref="AA2:AA3"/>
    <mergeCell ref="N2:N3"/>
    <mergeCell ref="O2:P2"/>
    <mergeCell ref="Q2:Q3"/>
    <mergeCell ref="R2:R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I2:AI3"/>
    <mergeCell ref="AD2:AD3"/>
    <mergeCell ref="AE2:AE3"/>
    <mergeCell ref="AF2:AF3"/>
  </mergeCells>
  <conditionalFormatting sqref="K4">
    <cfRule type="containsBlanks" dxfId="230" priority="25">
      <formula>LEN(TRIM(K4))=0</formula>
    </cfRule>
    <cfRule type="containsText" dxfId="229" priority="26" operator="containsText" text="alto">
      <formula>NOT(ISERROR(SEARCH("alto",K4)))</formula>
    </cfRule>
  </conditionalFormatting>
  <conditionalFormatting sqref="K4">
    <cfRule type="containsText" dxfId="228" priority="27" operator="containsText" text="Extremo">
      <formula>NOT(ISERROR(SEARCH("Extremo",K4)))</formula>
    </cfRule>
    <cfRule type="containsText" dxfId="227" priority="28" operator="containsText" text="Bajo">
      <formula>NOT(ISERROR(SEARCH("Bajo",K4)))</formula>
    </cfRule>
    <cfRule type="containsText" dxfId="226" priority="29" operator="containsText" text="Moderado">
      <formula>NOT(ISERROR(SEARCH("Moderado",K4)))</formula>
    </cfRule>
    <cfRule type="containsText" dxfId="225" priority="30" operator="containsText" text="Alto">
      <formula>NOT(ISERROR(SEARCH("Alto",K4)))</formula>
    </cfRule>
    <cfRule type="containsText" dxfId="224"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23" priority="17">
      <formula>LEN(TRIM(V4))=0</formula>
    </cfRule>
    <cfRule type="containsText" dxfId="222" priority="18" operator="containsText" text="alto">
      <formula>NOT(ISERROR(SEARCH("alto",V4)))</formula>
    </cfRule>
  </conditionalFormatting>
  <conditionalFormatting sqref="V4">
    <cfRule type="containsText" dxfId="221" priority="19" operator="containsText" text="Extremo">
      <formula>NOT(ISERROR(SEARCH("Extremo",V4)))</formula>
    </cfRule>
    <cfRule type="containsText" dxfId="220" priority="20" operator="containsText" text="Bajo">
      <formula>NOT(ISERROR(SEARCH("Bajo",V4)))</formula>
    </cfRule>
    <cfRule type="containsText" dxfId="219" priority="21" operator="containsText" text="Moderado">
      <formula>NOT(ISERROR(SEARCH("Moderado",V4)))</formula>
    </cfRule>
    <cfRule type="containsText" dxfId="218" priority="22" operator="containsText" text="Alto">
      <formula>NOT(ISERROR(SEARCH("Alto",V4)))</formula>
    </cfRule>
    <cfRule type="containsText" dxfId="217"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16" priority="9">
      <formula>LEN(TRIM(K7))=0</formula>
    </cfRule>
    <cfRule type="containsText" dxfId="215" priority="10" operator="containsText" text="alto">
      <formula>NOT(ISERROR(SEARCH("alto",K7)))</formula>
    </cfRule>
  </conditionalFormatting>
  <conditionalFormatting sqref="V7">
    <cfRule type="containsBlanks" dxfId="214" priority="1">
      <formula>LEN(TRIM(V7))=0</formula>
    </cfRule>
    <cfRule type="containsText" dxfId="213" priority="2" operator="containsText" text="alto">
      <formula>NOT(ISERROR(SEARCH("alto",V7)))</formula>
    </cfRule>
  </conditionalFormatting>
  <conditionalFormatting sqref="K7">
    <cfRule type="containsText" dxfId="212" priority="11" operator="containsText" text="Extremo">
      <formula>NOT(ISERROR(SEARCH("Extremo",K7)))</formula>
    </cfRule>
    <cfRule type="containsText" dxfId="211" priority="12" operator="containsText" text="Bajo">
      <formula>NOT(ISERROR(SEARCH("Bajo",K7)))</formula>
    </cfRule>
    <cfRule type="containsText" dxfId="210" priority="13" operator="containsText" text="Moderado">
      <formula>NOT(ISERROR(SEARCH("Moderado",K7)))</formula>
    </cfRule>
    <cfRule type="containsText" dxfId="209" priority="14" operator="containsText" text="Alto">
      <formula>NOT(ISERROR(SEARCH("Alto",K7)))</formula>
    </cfRule>
    <cfRule type="containsText" dxfId="208"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07" priority="3" operator="containsText" text="Extremo">
      <formula>NOT(ISERROR(SEARCH("Extremo",V7)))</formula>
    </cfRule>
    <cfRule type="containsText" dxfId="206" priority="4" operator="containsText" text="Bajo">
      <formula>NOT(ISERROR(SEARCH("Bajo",V7)))</formula>
    </cfRule>
    <cfRule type="containsText" dxfId="205" priority="5" operator="containsText" text="Moderado">
      <formula>NOT(ISERROR(SEARCH("Moderado",V7)))</formula>
    </cfRule>
    <cfRule type="containsText" dxfId="204" priority="6" operator="containsText" text="Alto">
      <formula>NOT(ISERROR(SEARCH("Alto",V7)))</formula>
    </cfRule>
    <cfRule type="containsText" dxfId="203"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7"/>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8" sqref="AI8"/>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432</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433</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60" customHeight="1" x14ac:dyDescent="0.25">
      <c r="A4" s="231" t="s">
        <v>111</v>
      </c>
      <c r="B4" s="182" t="s">
        <v>112</v>
      </c>
      <c r="C4" s="182" t="s">
        <v>303</v>
      </c>
      <c r="D4" s="182" t="s">
        <v>39</v>
      </c>
      <c r="E4" s="234" t="s">
        <v>113</v>
      </c>
      <c r="F4" s="182" t="s">
        <v>114</v>
      </c>
      <c r="G4" s="182" t="s">
        <v>87</v>
      </c>
      <c r="H4" s="16" t="s">
        <v>115</v>
      </c>
      <c r="I4" s="182" t="s">
        <v>44</v>
      </c>
      <c r="J4" s="182" t="s">
        <v>45</v>
      </c>
      <c r="K4" s="207">
        <v>12</v>
      </c>
      <c r="L4" s="192" t="s">
        <v>116</v>
      </c>
      <c r="M4" s="182" t="s">
        <v>47</v>
      </c>
      <c r="N4" s="182">
        <v>85</v>
      </c>
      <c r="O4" s="182"/>
      <c r="P4" s="182"/>
      <c r="Q4" s="182" t="s">
        <v>48</v>
      </c>
      <c r="R4" s="182"/>
      <c r="S4" s="182" t="s">
        <v>262</v>
      </c>
      <c r="T4" s="182" t="s">
        <v>50</v>
      </c>
      <c r="U4" s="182" t="s">
        <v>45</v>
      </c>
      <c r="V4" s="207">
        <v>3</v>
      </c>
      <c r="W4" s="182" t="s">
        <v>51</v>
      </c>
      <c r="X4" s="195" t="s">
        <v>39</v>
      </c>
      <c r="Y4" s="10" t="s">
        <v>27</v>
      </c>
      <c r="Z4" s="10" t="s">
        <v>28</v>
      </c>
      <c r="AA4" s="10" t="s">
        <v>29</v>
      </c>
      <c r="AB4" s="10" t="s">
        <v>30</v>
      </c>
      <c r="AC4" s="10" t="s">
        <v>31</v>
      </c>
      <c r="AD4" s="163" t="s">
        <v>418</v>
      </c>
      <c r="AE4" s="163" t="s">
        <v>419</v>
      </c>
      <c r="AF4" s="185" t="s">
        <v>369</v>
      </c>
      <c r="AG4" s="200" t="s">
        <v>435</v>
      </c>
      <c r="AH4" s="163" t="s">
        <v>434</v>
      </c>
      <c r="AI4" s="333" t="str">
        <f>+'PLANEACIÓN Y MEJORAMIENTO'!AI7</f>
        <v>31/04/2021</v>
      </c>
    </row>
    <row r="5" spans="1:35" ht="60" customHeight="1" x14ac:dyDescent="0.25">
      <c r="A5" s="232"/>
      <c r="B5" s="183"/>
      <c r="C5" s="183"/>
      <c r="D5" s="183"/>
      <c r="E5" s="235"/>
      <c r="F5" s="183"/>
      <c r="G5" s="183"/>
      <c r="H5" s="17" t="s">
        <v>117</v>
      </c>
      <c r="I5" s="183"/>
      <c r="J5" s="183"/>
      <c r="K5" s="208"/>
      <c r="L5" s="193"/>
      <c r="M5" s="183"/>
      <c r="N5" s="183"/>
      <c r="O5" s="183"/>
      <c r="P5" s="183"/>
      <c r="Q5" s="183"/>
      <c r="R5" s="183"/>
      <c r="S5" s="183"/>
      <c r="T5" s="183"/>
      <c r="U5" s="183"/>
      <c r="V5" s="208"/>
      <c r="W5" s="183"/>
      <c r="X5" s="196"/>
      <c r="Y5" s="240" t="s">
        <v>118</v>
      </c>
      <c r="Z5" s="202">
        <v>43952</v>
      </c>
      <c r="AA5" s="202">
        <v>44073</v>
      </c>
      <c r="AB5" s="240" t="s">
        <v>301</v>
      </c>
      <c r="AC5" s="240" t="s">
        <v>302</v>
      </c>
      <c r="AD5" s="181"/>
      <c r="AE5" s="181"/>
      <c r="AF5" s="186"/>
      <c r="AG5" s="201"/>
      <c r="AH5" s="181"/>
      <c r="AI5" s="336"/>
    </row>
    <row r="6" spans="1:35" ht="60" customHeight="1" x14ac:dyDescent="0.25">
      <c r="A6" s="232"/>
      <c r="B6" s="183"/>
      <c r="C6" s="183"/>
      <c r="D6" s="183"/>
      <c r="E6" s="237" t="s">
        <v>119</v>
      </c>
      <c r="F6" s="183"/>
      <c r="G6" s="183"/>
      <c r="H6" s="18" t="s">
        <v>120</v>
      </c>
      <c r="I6" s="183"/>
      <c r="J6" s="183"/>
      <c r="K6" s="208"/>
      <c r="L6" s="193"/>
      <c r="M6" s="183"/>
      <c r="N6" s="183"/>
      <c r="O6" s="183"/>
      <c r="P6" s="183"/>
      <c r="Q6" s="183"/>
      <c r="R6" s="183"/>
      <c r="S6" s="183"/>
      <c r="T6" s="183"/>
      <c r="U6" s="183"/>
      <c r="V6" s="208"/>
      <c r="W6" s="183"/>
      <c r="X6" s="196"/>
      <c r="Y6" s="241"/>
      <c r="Z6" s="203"/>
      <c r="AA6" s="203"/>
      <c r="AB6" s="241"/>
      <c r="AC6" s="241"/>
      <c r="AD6" s="181"/>
      <c r="AE6" s="181"/>
      <c r="AF6" s="186"/>
      <c r="AG6" s="201"/>
      <c r="AH6" s="181"/>
      <c r="AI6" s="336"/>
    </row>
    <row r="7" spans="1:35" ht="79.5" customHeight="1" thickBot="1" x14ac:dyDescent="0.3">
      <c r="A7" s="233"/>
      <c r="B7" s="184"/>
      <c r="C7" s="184"/>
      <c r="D7" s="184"/>
      <c r="E7" s="238"/>
      <c r="F7" s="184"/>
      <c r="G7" s="184"/>
      <c r="H7" s="17" t="s">
        <v>121</v>
      </c>
      <c r="I7" s="184"/>
      <c r="J7" s="184"/>
      <c r="K7" s="236"/>
      <c r="L7" s="194"/>
      <c r="M7" s="184"/>
      <c r="N7" s="184"/>
      <c r="O7" s="184"/>
      <c r="P7" s="184"/>
      <c r="Q7" s="184"/>
      <c r="R7" s="184"/>
      <c r="S7" s="184"/>
      <c r="T7" s="184"/>
      <c r="U7" s="184"/>
      <c r="V7" s="236"/>
      <c r="W7" s="184"/>
      <c r="X7" s="196"/>
      <c r="Y7" s="242"/>
      <c r="Z7" s="239"/>
      <c r="AA7" s="239"/>
      <c r="AB7" s="242"/>
      <c r="AC7" s="242"/>
      <c r="AD7" s="164"/>
      <c r="AE7" s="164"/>
      <c r="AF7" s="187"/>
      <c r="AG7" s="211"/>
      <c r="AH7" s="164"/>
      <c r="AI7" s="334"/>
    </row>
  </sheetData>
  <autoFilter ref="A3:AD7" xr:uid="{00000000-0009-0000-0000-000005000000}"/>
  <dataConsolidate/>
  <mergeCells count="75">
    <mergeCell ref="AH4:AH7"/>
    <mergeCell ref="AI4:AI7"/>
    <mergeCell ref="AD4:AD7"/>
    <mergeCell ref="AE4:AE7"/>
    <mergeCell ref="AF4:AF7"/>
    <mergeCell ref="AG4:AG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202" priority="9">
      <formula>LEN(TRIM(K4))=0</formula>
    </cfRule>
    <cfRule type="containsText" dxfId="201" priority="10" operator="containsText" text="alto">
      <formula>NOT(ISERROR(SEARCH("alto",K4)))</formula>
    </cfRule>
  </conditionalFormatting>
  <conditionalFormatting sqref="K4:K6">
    <cfRule type="containsText" dxfId="200" priority="11" operator="containsText" text="Extremo">
      <formula>NOT(ISERROR(SEARCH("Extremo",K4)))</formula>
    </cfRule>
    <cfRule type="containsText" dxfId="199" priority="12" operator="containsText" text="Bajo">
      <formula>NOT(ISERROR(SEARCH("Bajo",K4)))</formula>
    </cfRule>
    <cfRule type="containsText" dxfId="198" priority="13" operator="containsText" text="Moderado">
      <formula>NOT(ISERROR(SEARCH("Moderado",K4)))</formula>
    </cfRule>
    <cfRule type="containsText" dxfId="197" priority="14" operator="containsText" text="Alto">
      <formula>NOT(ISERROR(SEARCH("Alto",K4)))</formula>
    </cfRule>
    <cfRule type="containsText" dxfId="196"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195" priority="1">
      <formula>LEN(TRIM(V4))=0</formula>
    </cfRule>
    <cfRule type="containsText" dxfId="194" priority="2" operator="containsText" text="alto">
      <formula>NOT(ISERROR(SEARCH("alto",V4)))</formula>
    </cfRule>
  </conditionalFormatting>
  <conditionalFormatting sqref="V4:V6">
    <cfRule type="containsText" dxfId="193" priority="3" operator="containsText" text="Extremo">
      <formula>NOT(ISERROR(SEARCH("Extremo",V4)))</formula>
    </cfRule>
    <cfRule type="containsText" dxfId="192" priority="4" operator="containsText" text="Bajo">
      <formula>NOT(ISERROR(SEARCH("Bajo",V4)))</formula>
    </cfRule>
    <cfRule type="containsText" dxfId="191" priority="5" operator="containsText" text="Moderado">
      <formula>NOT(ISERROR(SEARCH("Moderado",V4)))</formula>
    </cfRule>
    <cfRule type="containsText" dxfId="190" priority="6" operator="containsText" text="Alto">
      <formula>NOT(ISERROR(SEARCH("Alto",V4)))</formula>
    </cfRule>
    <cfRule type="containsText" dxfId="189"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21"/>
  <sheetViews>
    <sheetView showGridLines="0" zoomScale="78" zoomScaleNormal="78" workbookViewId="0">
      <pane xSplit="6" ySplit="3" topLeftCell="AB4" activePane="bottomRight" state="frozen"/>
      <selection pane="topRight" activeCell="H1" sqref="H1"/>
      <selection pane="bottomLeft" activeCell="A4" sqref="A4"/>
      <selection pane="bottomRight" activeCell="AI6" sqref="AI6:AI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4" customWidth="1"/>
    <col min="32"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70"/>
      <c r="AG3" s="170"/>
      <c r="AH3" s="170"/>
      <c r="AI3" s="170"/>
    </row>
    <row r="4" spans="1:35" ht="60" customHeight="1" x14ac:dyDescent="0.25">
      <c r="A4" s="244" t="s">
        <v>182</v>
      </c>
      <c r="B4" s="182" t="s">
        <v>137</v>
      </c>
      <c r="C4" s="182" t="s">
        <v>42</v>
      </c>
      <c r="D4" s="182" t="s">
        <v>39</v>
      </c>
      <c r="E4" s="47" t="s">
        <v>183</v>
      </c>
      <c r="F4" s="182" t="s">
        <v>184</v>
      </c>
      <c r="G4" s="182" t="s">
        <v>87</v>
      </c>
      <c r="H4" s="182" t="s">
        <v>185</v>
      </c>
      <c r="I4" s="182" t="s">
        <v>44</v>
      </c>
      <c r="J4" s="182" t="s">
        <v>45</v>
      </c>
      <c r="K4" s="207">
        <v>12</v>
      </c>
      <c r="L4" s="252" t="s">
        <v>186</v>
      </c>
      <c r="M4" s="176" t="s">
        <v>47</v>
      </c>
      <c r="N4" s="176">
        <v>85</v>
      </c>
      <c r="O4" s="176"/>
      <c r="P4" s="176"/>
      <c r="Q4" s="182" t="s">
        <v>48</v>
      </c>
      <c r="R4" s="182"/>
      <c r="S4" s="182" t="s">
        <v>187</v>
      </c>
      <c r="T4" s="182" t="s">
        <v>50</v>
      </c>
      <c r="U4" s="182" t="s">
        <v>45</v>
      </c>
      <c r="V4" s="207">
        <v>3</v>
      </c>
      <c r="W4" s="182" t="s">
        <v>51</v>
      </c>
      <c r="X4" s="180" t="s">
        <v>39</v>
      </c>
      <c r="Y4" s="88" t="s">
        <v>27</v>
      </c>
      <c r="Z4" s="88" t="s">
        <v>28</v>
      </c>
      <c r="AA4" s="88" t="s">
        <v>29</v>
      </c>
      <c r="AB4" s="88" t="s">
        <v>30</v>
      </c>
      <c r="AC4" s="89" t="s">
        <v>31</v>
      </c>
      <c r="AD4" s="200" t="s">
        <v>416</v>
      </c>
      <c r="AE4" s="324" t="s">
        <v>417</v>
      </c>
      <c r="AF4" s="326" t="s">
        <v>369</v>
      </c>
      <c r="AG4" s="328" t="s">
        <v>435</v>
      </c>
      <c r="AH4" s="326" t="s">
        <v>434</v>
      </c>
      <c r="AI4" s="344" t="str">
        <f>+'PLANEACIÓN Y MEJORAMIENTO'!AI7</f>
        <v>31/04/2021</v>
      </c>
    </row>
    <row r="5" spans="1:35" ht="156" customHeight="1" thickBot="1" x14ac:dyDescent="0.3">
      <c r="A5" s="245"/>
      <c r="B5" s="184"/>
      <c r="C5" s="184"/>
      <c r="D5" s="184"/>
      <c r="E5" s="47" t="s">
        <v>188</v>
      </c>
      <c r="F5" s="184"/>
      <c r="G5" s="184"/>
      <c r="H5" s="184"/>
      <c r="I5" s="184"/>
      <c r="J5" s="184"/>
      <c r="K5" s="208"/>
      <c r="L5" s="252"/>
      <c r="M5" s="176"/>
      <c r="N5" s="176"/>
      <c r="O5" s="176"/>
      <c r="P5" s="176"/>
      <c r="Q5" s="184"/>
      <c r="R5" s="184"/>
      <c r="S5" s="184"/>
      <c r="T5" s="184"/>
      <c r="U5" s="184"/>
      <c r="V5" s="208"/>
      <c r="W5" s="184"/>
      <c r="X5" s="180"/>
      <c r="Y5" s="83" t="s">
        <v>309</v>
      </c>
      <c r="Z5" s="90">
        <v>43952</v>
      </c>
      <c r="AA5" s="90">
        <v>44073</v>
      </c>
      <c r="AB5" s="83" t="s">
        <v>189</v>
      </c>
      <c r="AC5" s="94" t="s">
        <v>190</v>
      </c>
      <c r="AD5" s="211"/>
      <c r="AE5" s="325"/>
      <c r="AF5" s="327"/>
      <c r="AG5" s="329"/>
      <c r="AH5" s="327"/>
      <c r="AI5" s="345"/>
    </row>
    <row r="6" spans="1:35" ht="84.75" customHeight="1" x14ac:dyDescent="0.25">
      <c r="A6" s="245"/>
      <c r="B6" s="185" t="s">
        <v>39</v>
      </c>
      <c r="C6" s="182" t="s">
        <v>42</v>
      </c>
      <c r="D6" s="185" t="s">
        <v>39</v>
      </c>
      <c r="E6" s="182" t="s">
        <v>191</v>
      </c>
      <c r="F6" s="190" t="s">
        <v>192</v>
      </c>
      <c r="G6" s="182" t="s">
        <v>87</v>
      </c>
      <c r="H6" s="182" t="s">
        <v>185</v>
      </c>
      <c r="I6" s="176" t="s">
        <v>44</v>
      </c>
      <c r="J6" s="182" t="s">
        <v>45</v>
      </c>
      <c r="K6" s="207">
        <v>12</v>
      </c>
      <c r="L6" s="176" t="s">
        <v>193</v>
      </c>
      <c r="M6" s="99" t="s">
        <v>52</v>
      </c>
      <c r="N6" s="82">
        <v>85</v>
      </c>
      <c r="O6" s="82"/>
      <c r="P6" s="6"/>
      <c r="Q6" s="176" t="s">
        <v>48</v>
      </c>
      <c r="R6" s="176"/>
      <c r="S6" s="176" t="s">
        <v>194</v>
      </c>
      <c r="T6" s="182" t="s">
        <v>50</v>
      </c>
      <c r="U6" s="182" t="s">
        <v>45</v>
      </c>
      <c r="V6" s="207">
        <v>3</v>
      </c>
      <c r="W6" s="182" t="s">
        <v>51</v>
      </c>
      <c r="X6" s="215"/>
      <c r="Y6" s="176" t="s">
        <v>195</v>
      </c>
      <c r="Z6" s="202">
        <v>43952</v>
      </c>
      <c r="AA6" s="202">
        <v>44073</v>
      </c>
      <c r="AB6" s="176" t="s">
        <v>196</v>
      </c>
      <c r="AC6" s="213" t="s">
        <v>190</v>
      </c>
      <c r="AD6" s="246"/>
      <c r="AE6" s="250"/>
      <c r="AF6" s="330" t="str">
        <f>+AF4</f>
        <v>NO</v>
      </c>
      <c r="AG6" s="331" t="str">
        <f t="shared" ref="AG6:AI6" si="0">+AG4</f>
        <v>Realizado el seguimiento  y evaluacion por parte de la OCI - INFOTEP, se oudo evidenciar Que No Se Materializo el Riesgo - Adicionalmente  se tiene como insumo  el  monitoreo efectuado por la oficina de Planeacion en forma  trimestral.</v>
      </c>
      <c r="AH6" s="330" t="str">
        <f t="shared" si="0"/>
        <v>CONTROL  INTERNO</v>
      </c>
      <c r="AI6" s="347" t="str">
        <f>+AI4</f>
        <v>31/04/2021</v>
      </c>
    </row>
    <row r="7" spans="1:35" ht="74.25" customHeight="1" thickBot="1" x14ac:dyDescent="0.3">
      <c r="A7" s="245"/>
      <c r="B7" s="186"/>
      <c r="C7" s="183"/>
      <c r="D7" s="186"/>
      <c r="E7" s="183"/>
      <c r="F7" s="206"/>
      <c r="G7" s="183"/>
      <c r="H7" s="183"/>
      <c r="I7" s="182"/>
      <c r="J7" s="183"/>
      <c r="K7" s="208"/>
      <c r="L7" s="182"/>
      <c r="Q7" s="182"/>
      <c r="R7" s="182"/>
      <c r="S7" s="182"/>
      <c r="T7" s="183"/>
      <c r="U7" s="183"/>
      <c r="V7" s="208"/>
      <c r="W7" s="183"/>
      <c r="Y7" s="182"/>
      <c r="Z7" s="239"/>
      <c r="AA7" s="239"/>
      <c r="AB7" s="182"/>
      <c r="AC7" s="214"/>
      <c r="AD7" s="247"/>
      <c r="AE7" s="251"/>
      <c r="AF7" s="187"/>
      <c r="AG7" s="211"/>
      <c r="AH7" s="187"/>
      <c r="AI7" s="334"/>
    </row>
    <row r="8" spans="1:35" ht="99" customHeight="1" x14ac:dyDescent="0.25">
      <c r="A8" s="245"/>
      <c r="B8" s="185" t="s">
        <v>39</v>
      </c>
      <c r="C8" s="182" t="s">
        <v>42</v>
      </c>
      <c r="D8" s="185" t="s">
        <v>39</v>
      </c>
      <c r="E8" s="83" t="s">
        <v>198</v>
      </c>
      <c r="F8" s="200" t="s">
        <v>197</v>
      </c>
      <c r="G8" s="182" t="s">
        <v>87</v>
      </c>
      <c r="H8" s="11" t="s">
        <v>200</v>
      </c>
      <c r="I8" s="182" t="s">
        <v>44</v>
      </c>
      <c r="J8" s="185" t="s">
        <v>170</v>
      </c>
      <c r="K8" s="207">
        <v>16</v>
      </c>
      <c r="L8" s="87" t="s">
        <v>202</v>
      </c>
      <c r="M8" s="4"/>
      <c r="N8" s="4"/>
      <c r="O8" s="4"/>
      <c r="P8" s="4"/>
      <c r="Q8" s="96" t="s">
        <v>48</v>
      </c>
      <c r="R8" s="11" t="s">
        <v>254</v>
      </c>
      <c r="S8" s="4" t="s">
        <v>236</v>
      </c>
      <c r="T8" s="185" t="s">
        <v>212</v>
      </c>
      <c r="U8" s="185" t="s">
        <v>45</v>
      </c>
      <c r="V8" s="207">
        <v>9</v>
      </c>
      <c r="W8" s="182" t="s">
        <v>51</v>
      </c>
      <c r="X8" s="4"/>
      <c r="Y8" s="95" t="s">
        <v>205</v>
      </c>
      <c r="Z8" s="202">
        <v>43863</v>
      </c>
      <c r="AA8" s="202">
        <v>44196</v>
      </c>
      <c r="AB8" s="200" t="s">
        <v>207</v>
      </c>
      <c r="AC8" s="200" t="s">
        <v>256</v>
      </c>
      <c r="AD8" s="121" t="s">
        <v>384</v>
      </c>
      <c r="AE8" s="131" t="s">
        <v>385</v>
      </c>
      <c r="AF8" s="185" t="s">
        <v>369</v>
      </c>
      <c r="AG8" s="200" t="str">
        <f>+AG6</f>
        <v>Realizado el seguimiento  y evaluacion por parte de la OCI - INFOTEP, se oudo evidenciar Que No Se Materializo el Riesgo - Adicionalmente  se tiene como insumo  el  monitoreo efectuado por la oficina de Planeacion en forma  trimestral.</v>
      </c>
      <c r="AH8" s="200" t="str">
        <f>+AH6</f>
        <v>CONTROL  INTERNO</v>
      </c>
      <c r="AI8" s="348" t="str">
        <f>+AI6</f>
        <v>31/04/2021</v>
      </c>
    </row>
    <row r="9" spans="1:35" ht="45" x14ac:dyDescent="0.25">
      <c r="A9" s="245"/>
      <c r="B9" s="186"/>
      <c r="C9" s="183"/>
      <c r="D9" s="186"/>
      <c r="E9" s="83" t="s">
        <v>252</v>
      </c>
      <c r="F9" s="201"/>
      <c r="G9" s="183"/>
      <c r="H9" s="11" t="s">
        <v>201</v>
      </c>
      <c r="I9" s="183"/>
      <c r="J9" s="186"/>
      <c r="K9" s="208"/>
      <c r="L9" s="87" t="s">
        <v>203</v>
      </c>
      <c r="M9" s="4"/>
      <c r="N9" s="4"/>
      <c r="O9" s="4"/>
      <c r="P9" s="4"/>
      <c r="Q9" s="96" t="s">
        <v>48</v>
      </c>
      <c r="R9" s="11" t="s">
        <v>235</v>
      </c>
      <c r="S9" s="4" t="s">
        <v>237</v>
      </c>
      <c r="T9" s="186"/>
      <c r="U9" s="186"/>
      <c r="V9" s="208"/>
      <c r="W9" s="183"/>
      <c r="X9" s="4"/>
      <c r="Y9" s="95" t="s">
        <v>206</v>
      </c>
      <c r="Z9" s="203"/>
      <c r="AA9" s="203"/>
      <c r="AB9" s="201"/>
      <c r="AC9" s="201"/>
      <c r="AD9" s="163" t="s">
        <v>235</v>
      </c>
      <c r="AE9" s="253" t="s">
        <v>237</v>
      </c>
      <c r="AF9" s="186"/>
      <c r="AG9" s="201"/>
      <c r="AH9" s="201"/>
      <c r="AI9" s="349"/>
    </row>
    <row r="10" spans="1:35" ht="34.5" thickBot="1" x14ac:dyDescent="0.3">
      <c r="A10" s="245"/>
      <c r="B10" s="186"/>
      <c r="C10" s="183"/>
      <c r="D10" s="186"/>
      <c r="E10" s="80" t="s">
        <v>199</v>
      </c>
      <c r="F10" s="201"/>
      <c r="G10" s="183"/>
      <c r="H10" s="93" t="s">
        <v>253</v>
      </c>
      <c r="I10" s="183"/>
      <c r="J10" s="186"/>
      <c r="K10" s="208"/>
      <c r="L10" s="26" t="s">
        <v>204</v>
      </c>
      <c r="M10" s="27"/>
      <c r="N10" s="27"/>
      <c r="O10" s="27"/>
      <c r="P10" s="27"/>
      <c r="Q10" s="85" t="s">
        <v>48</v>
      </c>
      <c r="R10" s="11" t="s">
        <v>235</v>
      </c>
      <c r="S10" s="4" t="s">
        <v>237</v>
      </c>
      <c r="T10" s="187"/>
      <c r="U10" s="187"/>
      <c r="V10" s="208"/>
      <c r="W10" s="183"/>
      <c r="X10" s="27"/>
      <c r="Y10" s="78" t="s">
        <v>255</v>
      </c>
      <c r="Z10" s="203"/>
      <c r="AA10" s="203"/>
      <c r="AB10" s="201"/>
      <c r="AC10" s="211"/>
      <c r="AD10" s="164"/>
      <c r="AE10" s="255"/>
      <c r="AF10" s="187"/>
      <c r="AG10" s="211"/>
      <c r="AH10" s="211"/>
      <c r="AI10" s="350"/>
    </row>
    <row r="11" spans="1:35" ht="71.25" customHeight="1" x14ac:dyDescent="0.25">
      <c r="A11" s="245"/>
      <c r="B11" s="185" t="s">
        <v>39</v>
      </c>
      <c r="C11" s="176" t="s">
        <v>87</v>
      </c>
      <c r="D11" s="185" t="s">
        <v>39</v>
      </c>
      <c r="E11" s="83" t="s">
        <v>209</v>
      </c>
      <c r="F11" s="243" t="s">
        <v>208</v>
      </c>
      <c r="G11" s="182" t="s">
        <v>87</v>
      </c>
      <c r="H11" s="11" t="s">
        <v>211</v>
      </c>
      <c r="I11" s="182" t="s">
        <v>212</v>
      </c>
      <c r="J11" s="243" t="s">
        <v>45</v>
      </c>
      <c r="K11" s="207">
        <v>9</v>
      </c>
      <c r="L11" s="26" t="s">
        <v>213</v>
      </c>
      <c r="M11" s="4"/>
      <c r="N11" s="4"/>
      <c r="O11" s="4"/>
      <c r="P11" s="4"/>
      <c r="Q11" s="96" t="s">
        <v>48</v>
      </c>
      <c r="R11" s="200" t="s">
        <v>242</v>
      </c>
      <c r="S11" s="200" t="s">
        <v>243</v>
      </c>
      <c r="T11" s="182" t="s">
        <v>212</v>
      </c>
      <c r="U11" s="243" t="s">
        <v>45</v>
      </c>
      <c r="V11" s="207">
        <v>9</v>
      </c>
      <c r="W11" s="182" t="s">
        <v>51</v>
      </c>
      <c r="X11" s="4"/>
      <c r="Y11" s="78" t="s">
        <v>216</v>
      </c>
      <c r="Z11" s="202">
        <v>43863</v>
      </c>
      <c r="AA11" s="202">
        <v>44196</v>
      </c>
      <c r="AB11" s="200" t="s">
        <v>220</v>
      </c>
      <c r="AC11" s="95" t="s">
        <v>256</v>
      </c>
      <c r="AD11" s="163" t="s">
        <v>386</v>
      </c>
      <c r="AE11" s="163" t="s">
        <v>387</v>
      </c>
      <c r="AF11" s="253" t="s">
        <v>369</v>
      </c>
      <c r="AG11" s="200" t="str">
        <f>+AG8</f>
        <v>Realizado el seguimiento  y evaluacion por parte de la OCI - INFOTEP, se oudo evidenciar Que No Se Materializo el Riesgo - Adicionalmente  se tiene como insumo  el  monitoreo efectuado por la oficina de Planeacion en forma  trimestral.</v>
      </c>
      <c r="AH11" s="200" t="str">
        <f>+AH8</f>
        <v>CONTROL  INTERNO</v>
      </c>
      <c r="AI11" s="348" t="str">
        <f>+AI8</f>
        <v>31/04/2021</v>
      </c>
    </row>
    <row r="12" spans="1:35" ht="83.25" customHeight="1" x14ac:dyDescent="0.25">
      <c r="A12" s="245"/>
      <c r="B12" s="186"/>
      <c r="C12" s="176"/>
      <c r="D12" s="186"/>
      <c r="E12" s="83" t="s">
        <v>239</v>
      </c>
      <c r="F12" s="243"/>
      <c r="G12" s="183"/>
      <c r="H12" s="200" t="s">
        <v>240</v>
      </c>
      <c r="I12" s="183"/>
      <c r="J12" s="243"/>
      <c r="K12" s="208"/>
      <c r="L12" s="26" t="s">
        <v>241</v>
      </c>
      <c r="M12" s="4"/>
      <c r="N12" s="4"/>
      <c r="O12" s="4"/>
      <c r="P12" s="4"/>
      <c r="Q12" s="96" t="s">
        <v>48</v>
      </c>
      <c r="R12" s="201"/>
      <c r="S12" s="201"/>
      <c r="T12" s="183"/>
      <c r="U12" s="243"/>
      <c r="V12" s="208"/>
      <c r="W12" s="183"/>
      <c r="X12" s="4"/>
      <c r="Y12" s="78" t="s">
        <v>217</v>
      </c>
      <c r="Z12" s="203"/>
      <c r="AA12" s="203"/>
      <c r="AB12" s="201"/>
      <c r="AC12" s="78" t="s">
        <v>257</v>
      </c>
      <c r="AD12" s="181"/>
      <c r="AE12" s="181"/>
      <c r="AF12" s="254"/>
      <c r="AG12" s="201"/>
      <c r="AH12" s="201"/>
      <c r="AI12" s="349"/>
    </row>
    <row r="13" spans="1:35" ht="72" customHeight="1" x14ac:dyDescent="0.25">
      <c r="A13" s="245"/>
      <c r="B13" s="186"/>
      <c r="C13" s="176"/>
      <c r="D13" s="186"/>
      <c r="E13" s="83" t="s">
        <v>238</v>
      </c>
      <c r="F13" s="243"/>
      <c r="G13" s="183"/>
      <c r="H13" s="201"/>
      <c r="I13" s="183"/>
      <c r="J13" s="243"/>
      <c r="K13" s="208"/>
      <c r="L13" s="26" t="s">
        <v>214</v>
      </c>
      <c r="M13" s="4"/>
      <c r="N13" s="4"/>
      <c r="O13" s="4"/>
      <c r="P13" s="4"/>
      <c r="Q13" s="85" t="s">
        <v>48</v>
      </c>
      <c r="R13" s="201"/>
      <c r="S13" s="201"/>
      <c r="T13" s="183"/>
      <c r="U13" s="243"/>
      <c r="V13" s="208"/>
      <c r="W13" s="183"/>
      <c r="X13" s="4"/>
      <c r="Y13" s="78" t="s">
        <v>218</v>
      </c>
      <c r="Z13" s="203"/>
      <c r="AA13" s="203"/>
      <c r="AB13" s="201"/>
      <c r="AC13" s="78" t="s">
        <v>258</v>
      </c>
      <c r="AD13" s="181"/>
      <c r="AE13" s="181"/>
      <c r="AF13" s="254"/>
      <c r="AG13" s="201"/>
      <c r="AH13" s="201"/>
      <c r="AI13" s="349"/>
    </row>
    <row r="14" spans="1:35" ht="93.75" customHeight="1" x14ac:dyDescent="0.25">
      <c r="A14" s="245"/>
      <c r="B14" s="186"/>
      <c r="C14" s="182"/>
      <c r="D14" s="186"/>
      <c r="E14" s="80" t="s">
        <v>210</v>
      </c>
      <c r="F14" s="200"/>
      <c r="G14" s="183"/>
      <c r="H14" s="201"/>
      <c r="I14" s="183"/>
      <c r="J14" s="200"/>
      <c r="K14" s="208"/>
      <c r="L14" s="26" t="s">
        <v>215</v>
      </c>
      <c r="M14" s="27"/>
      <c r="N14" s="27"/>
      <c r="O14" s="27"/>
      <c r="P14" s="27"/>
      <c r="Q14" s="85" t="s">
        <v>48</v>
      </c>
      <c r="R14" s="211"/>
      <c r="S14" s="211"/>
      <c r="T14" s="183"/>
      <c r="U14" s="200"/>
      <c r="V14" s="208"/>
      <c r="W14" s="183"/>
      <c r="X14" s="27"/>
      <c r="Y14" s="78" t="s">
        <v>219</v>
      </c>
      <c r="Z14" s="203"/>
      <c r="AA14" s="203"/>
      <c r="AB14" s="201"/>
      <c r="AC14" s="95" t="s">
        <v>251</v>
      </c>
      <c r="AD14" s="164"/>
      <c r="AE14" s="164"/>
      <c r="AF14" s="255"/>
      <c r="AG14" s="211"/>
      <c r="AH14" s="211"/>
      <c r="AI14" s="350"/>
    </row>
    <row r="15" spans="1:35" ht="83.25" customHeight="1" x14ac:dyDescent="0.25">
      <c r="A15" s="245"/>
      <c r="B15" s="185" t="s">
        <v>39</v>
      </c>
      <c r="C15" s="182" t="s">
        <v>87</v>
      </c>
      <c r="D15" s="185" t="s">
        <v>39</v>
      </c>
      <c r="E15" s="182" t="s">
        <v>222</v>
      </c>
      <c r="F15" s="200" t="s">
        <v>244</v>
      </c>
      <c r="G15" s="182" t="s">
        <v>87</v>
      </c>
      <c r="H15" s="200" t="s">
        <v>245</v>
      </c>
      <c r="I15" s="182" t="s">
        <v>212</v>
      </c>
      <c r="J15" s="182" t="s">
        <v>45</v>
      </c>
      <c r="K15" s="209">
        <v>9</v>
      </c>
      <c r="L15" s="163" t="s">
        <v>223</v>
      </c>
      <c r="M15" s="4"/>
      <c r="N15" s="4"/>
      <c r="O15" s="4"/>
      <c r="P15" s="4"/>
      <c r="Q15" s="182" t="s">
        <v>48</v>
      </c>
      <c r="R15" s="200" t="s">
        <v>246</v>
      </c>
      <c r="S15" s="200" t="s">
        <v>247</v>
      </c>
      <c r="T15" s="182" t="s">
        <v>259</v>
      </c>
      <c r="U15" s="200" t="s">
        <v>248</v>
      </c>
      <c r="V15" s="209">
        <v>1</v>
      </c>
      <c r="W15" s="182" t="s">
        <v>51</v>
      </c>
      <c r="X15" s="28"/>
      <c r="Y15" s="95" t="s">
        <v>250</v>
      </c>
      <c r="Z15" s="202">
        <v>43863</v>
      </c>
      <c r="AA15" s="202">
        <v>44196</v>
      </c>
      <c r="AB15" s="200" t="s">
        <v>224</v>
      </c>
      <c r="AC15" s="200" t="s">
        <v>251</v>
      </c>
      <c r="AD15" s="11" t="s">
        <v>247</v>
      </c>
      <c r="AE15" s="125" t="s">
        <v>388</v>
      </c>
      <c r="AF15" s="185" t="s">
        <v>369</v>
      </c>
      <c r="AG15" s="200" t="str">
        <f>+AG11</f>
        <v>Realizado el seguimiento  y evaluacion por parte de la OCI - INFOTEP, se oudo evidenciar Que No Se Materializo el Riesgo - Adicionalmente  se tiene como insumo  el  monitoreo efectuado por la oficina de Planeacion en forma  trimestral.</v>
      </c>
      <c r="AH15" s="185" t="str">
        <f>+AH11</f>
        <v>CONTROL  INTERNO</v>
      </c>
      <c r="AI15" s="333" t="str">
        <f>+AI11</f>
        <v>31/04/2021</v>
      </c>
    </row>
    <row r="16" spans="1:35" ht="83.25" customHeight="1" x14ac:dyDescent="0.25">
      <c r="A16" s="245"/>
      <c r="B16" s="187"/>
      <c r="C16" s="184"/>
      <c r="D16" s="187"/>
      <c r="E16" s="184"/>
      <c r="F16" s="211"/>
      <c r="G16" s="184"/>
      <c r="H16" s="211"/>
      <c r="I16" s="184"/>
      <c r="J16" s="184"/>
      <c r="K16" s="210"/>
      <c r="L16" s="164"/>
      <c r="M16" s="4"/>
      <c r="N16" s="4"/>
      <c r="O16" s="4"/>
      <c r="P16" s="4"/>
      <c r="Q16" s="184"/>
      <c r="R16" s="211"/>
      <c r="S16" s="211"/>
      <c r="T16" s="183"/>
      <c r="U16" s="201"/>
      <c r="V16" s="208"/>
      <c r="W16" s="183"/>
      <c r="X16" s="4"/>
      <c r="Y16" s="95" t="s">
        <v>249</v>
      </c>
      <c r="Z16" s="203"/>
      <c r="AA16" s="203"/>
      <c r="AB16" s="201"/>
      <c r="AC16" s="211"/>
      <c r="AD16" s="11" t="s">
        <v>382</v>
      </c>
      <c r="AE16" s="135" t="s">
        <v>389</v>
      </c>
      <c r="AF16" s="187"/>
      <c r="AG16" s="211"/>
      <c r="AH16" s="187"/>
      <c r="AI16" s="334"/>
    </row>
    <row r="17" spans="1:35" ht="28.5" customHeight="1" x14ac:dyDescent="0.25">
      <c r="A17" s="245"/>
      <c r="B17" s="185" t="s">
        <v>39</v>
      </c>
      <c r="C17" s="182"/>
      <c r="D17" s="185" t="s">
        <v>39</v>
      </c>
      <c r="E17" s="180" t="s">
        <v>226</v>
      </c>
      <c r="F17" s="243" t="s">
        <v>225</v>
      </c>
      <c r="G17" s="185" t="s">
        <v>233</v>
      </c>
      <c r="H17" s="11" t="s">
        <v>228</v>
      </c>
      <c r="I17" s="182" t="s">
        <v>44</v>
      </c>
      <c r="J17" s="182" t="s">
        <v>45</v>
      </c>
      <c r="K17" s="212">
        <v>12</v>
      </c>
      <c r="L17" s="165" t="s">
        <v>232</v>
      </c>
      <c r="M17" s="4"/>
      <c r="N17" s="4"/>
      <c r="O17" s="4"/>
      <c r="P17" s="4"/>
      <c r="Q17" s="96" t="s">
        <v>48</v>
      </c>
      <c r="R17" s="200" t="s">
        <v>260</v>
      </c>
      <c r="S17" s="200" t="s">
        <v>261</v>
      </c>
      <c r="T17" s="182" t="s">
        <v>212</v>
      </c>
      <c r="U17" s="200" t="s">
        <v>45</v>
      </c>
      <c r="V17" s="209">
        <v>9</v>
      </c>
      <c r="W17" s="182" t="s">
        <v>51</v>
      </c>
      <c r="X17" s="4"/>
      <c r="Y17" s="200" t="s">
        <v>232</v>
      </c>
      <c r="Z17" s="224">
        <v>43863</v>
      </c>
      <c r="AA17" s="224">
        <v>44196</v>
      </c>
      <c r="AB17" s="200" t="s">
        <v>234</v>
      </c>
      <c r="AC17" s="200" t="s">
        <v>251</v>
      </c>
      <c r="AD17" s="200" t="s">
        <v>383</v>
      </c>
      <c r="AE17" s="219" t="s">
        <v>391</v>
      </c>
      <c r="AF17" s="185" t="s">
        <v>369</v>
      </c>
      <c r="AG17" s="200" t="str">
        <f>+AG15</f>
        <v>Realizado el seguimiento  y evaluacion por parte de la OCI - INFOTEP, se oudo evidenciar Que No Se Materializo el Riesgo - Adicionalmente  se tiene como insumo  el  monitoreo efectuado por la oficina de Planeacion en forma  trimestral.</v>
      </c>
      <c r="AH17" s="185" t="str">
        <f>+AH15</f>
        <v>CONTROL  INTERNO</v>
      </c>
      <c r="AI17" s="333" t="str">
        <f>+AI15</f>
        <v>31/04/2021</v>
      </c>
    </row>
    <row r="18" spans="1:35" ht="42.75" customHeight="1" x14ac:dyDescent="0.25">
      <c r="A18" s="245"/>
      <c r="B18" s="186"/>
      <c r="C18" s="183"/>
      <c r="D18" s="186"/>
      <c r="E18" s="180"/>
      <c r="F18" s="243"/>
      <c r="G18" s="186"/>
      <c r="H18" s="11" t="s">
        <v>229</v>
      </c>
      <c r="I18" s="183"/>
      <c r="J18" s="183"/>
      <c r="K18" s="212"/>
      <c r="L18" s="165"/>
      <c r="M18" s="4"/>
      <c r="N18" s="4"/>
      <c r="O18" s="4"/>
      <c r="P18" s="4"/>
      <c r="Q18" s="96" t="s">
        <v>48</v>
      </c>
      <c r="R18" s="201"/>
      <c r="S18" s="201"/>
      <c r="T18" s="183"/>
      <c r="U18" s="201"/>
      <c r="V18" s="208"/>
      <c r="W18" s="183"/>
      <c r="X18" s="4"/>
      <c r="Y18" s="201"/>
      <c r="Z18" s="224"/>
      <c r="AA18" s="224"/>
      <c r="AB18" s="201"/>
      <c r="AC18" s="201"/>
      <c r="AD18" s="201"/>
      <c r="AE18" s="220"/>
      <c r="AF18" s="186"/>
      <c r="AG18" s="201"/>
      <c r="AH18" s="186"/>
      <c r="AI18" s="336"/>
    </row>
    <row r="19" spans="1:35" ht="28.5" customHeight="1" x14ac:dyDescent="0.25">
      <c r="A19" s="245"/>
      <c r="B19" s="186"/>
      <c r="C19" s="183"/>
      <c r="D19" s="186"/>
      <c r="E19" s="195" t="s">
        <v>227</v>
      </c>
      <c r="F19" s="243"/>
      <c r="G19" s="186"/>
      <c r="H19" s="11" t="s">
        <v>221</v>
      </c>
      <c r="I19" s="183"/>
      <c r="J19" s="183"/>
      <c r="K19" s="212"/>
      <c r="L19" s="165"/>
      <c r="M19" s="4"/>
      <c r="N19" s="4"/>
      <c r="O19" s="4"/>
      <c r="P19" s="4"/>
      <c r="Q19" s="96" t="s">
        <v>48</v>
      </c>
      <c r="R19" s="201"/>
      <c r="S19" s="201"/>
      <c r="T19" s="183"/>
      <c r="U19" s="201"/>
      <c r="V19" s="208"/>
      <c r="W19" s="183"/>
      <c r="X19" s="4"/>
      <c r="Y19" s="201"/>
      <c r="Z19" s="224"/>
      <c r="AA19" s="224"/>
      <c r="AB19" s="201"/>
      <c r="AC19" s="201"/>
      <c r="AD19" s="201"/>
      <c r="AE19" s="220"/>
      <c r="AF19" s="186"/>
      <c r="AG19" s="201"/>
      <c r="AH19" s="186"/>
      <c r="AI19" s="336"/>
    </row>
    <row r="20" spans="1:35" ht="28.5" customHeight="1" x14ac:dyDescent="0.25">
      <c r="A20" s="245"/>
      <c r="B20" s="186"/>
      <c r="C20" s="183"/>
      <c r="D20" s="186"/>
      <c r="E20" s="196"/>
      <c r="F20" s="243"/>
      <c r="G20" s="186"/>
      <c r="H20" s="11" t="s">
        <v>230</v>
      </c>
      <c r="I20" s="183"/>
      <c r="J20" s="183"/>
      <c r="K20" s="212"/>
      <c r="L20" s="165"/>
      <c r="M20" s="4"/>
      <c r="N20" s="4"/>
      <c r="O20" s="4"/>
      <c r="P20" s="4"/>
      <c r="Q20" s="96" t="s">
        <v>48</v>
      </c>
      <c r="R20" s="201"/>
      <c r="S20" s="201"/>
      <c r="T20" s="183"/>
      <c r="U20" s="201"/>
      <c r="V20" s="208"/>
      <c r="W20" s="183"/>
      <c r="X20" s="4"/>
      <c r="Y20" s="201"/>
      <c r="Z20" s="224"/>
      <c r="AA20" s="224"/>
      <c r="AB20" s="201"/>
      <c r="AC20" s="201"/>
      <c r="AD20" s="201"/>
      <c r="AE20" s="220"/>
      <c r="AF20" s="186"/>
      <c r="AG20" s="201"/>
      <c r="AH20" s="186"/>
      <c r="AI20" s="336"/>
    </row>
    <row r="21" spans="1:35" ht="28.5" customHeight="1" x14ac:dyDescent="0.25">
      <c r="A21" s="245"/>
      <c r="B21" s="187"/>
      <c r="C21" s="184"/>
      <c r="D21" s="187"/>
      <c r="E21" s="197"/>
      <c r="F21" s="243"/>
      <c r="G21" s="187"/>
      <c r="H21" s="11" t="s">
        <v>231</v>
      </c>
      <c r="I21" s="184"/>
      <c r="J21" s="184"/>
      <c r="K21" s="212"/>
      <c r="L21" s="165"/>
      <c r="M21" s="4"/>
      <c r="N21" s="4"/>
      <c r="O21" s="4"/>
      <c r="P21" s="4"/>
      <c r="Q21" s="96" t="s">
        <v>48</v>
      </c>
      <c r="R21" s="211"/>
      <c r="S21" s="211"/>
      <c r="T21" s="184"/>
      <c r="U21" s="211"/>
      <c r="V21" s="210"/>
      <c r="W21" s="184"/>
      <c r="X21" s="4"/>
      <c r="Y21" s="211"/>
      <c r="Z21" s="224"/>
      <c r="AA21" s="224"/>
      <c r="AB21" s="211"/>
      <c r="AC21" s="211"/>
      <c r="AD21" s="211"/>
      <c r="AE21" s="221"/>
      <c r="AF21" s="187"/>
      <c r="AG21" s="211"/>
      <c r="AH21" s="187"/>
      <c r="AI21" s="334"/>
    </row>
  </sheetData>
  <autoFilter ref="A3:AD6" xr:uid="{00000000-0009-0000-0000-000003000000}"/>
  <dataConsolidate/>
  <mergeCells count="198">
    <mergeCell ref="AH15:AH16"/>
    <mergeCell ref="AE9:AE10"/>
    <mergeCell ref="AI15:AI16"/>
    <mergeCell ref="AI11:AI14"/>
    <mergeCell ref="M4:M5"/>
    <mergeCell ref="U4:U5"/>
    <mergeCell ref="AH8:AH10"/>
    <mergeCell ref="AI8:AI10"/>
    <mergeCell ref="H12:H14"/>
    <mergeCell ref="R11:R14"/>
    <mergeCell ref="AI17:AI21"/>
    <mergeCell ref="AC8:AC10"/>
    <mergeCell ref="AG11:AG14"/>
    <mergeCell ref="AF11:AF14"/>
    <mergeCell ref="AB11:AB14"/>
    <mergeCell ref="AF17:AF21"/>
    <mergeCell ref="AG17:AG21"/>
    <mergeCell ref="AH17:AH21"/>
    <mergeCell ref="AF8:AF10"/>
    <mergeCell ref="AG8:AG10"/>
    <mergeCell ref="AH11:AH14"/>
    <mergeCell ref="AD9:AD10"/>
    <mergeCell ref="AG15:AG16"/>
    <mergeCell ref="AI2:AI3"/>
    <mergeCell ref="AE2:AE3"/>
    <mergeCell ref="AF2:AF3"/>
    <mergeCell ref="AF4:AF5"/>
    <mergeCell ref="AF6:AF7"/>
    <mergeCell ref="AE4:AE5"/>
    <mergeCell ref="AE6:AE7"/>
    <mergeCell ref="AH2:AH3"/>
    <mergeCell ref="AI6:AI7"/>
    <mergeCell ref="AG6:AG7"/>
    <mergeCell ref="AH4:AH5"/>
    <mergeCell ref="AI4:AI5"/>
    <mergeCell ref="AG4:AG5"/>
    <mergeCell ref="AH6:AH7"/>
    <mergeCell ref="S6:S7"/>
    <mergeCell ref="T6:T7"/>
    <mergeCell ref="U6:U7"/>
    <mergeCell ref="AA8:AA10"/>
    <mergeCell ref="AB8:AB10"/>
    <mergeCell ref="W8:W10"/>
    <mergeCell ref="T4:T5"/>
    <mergeCell ref="AD4:AD5"/>
    <mergeCell ref="AD6:AD7"/>
    <mergeCell ref="V6:V7"/>
    <mergeCell ref="Y6:Y7"/>
    <mergeCell ref="Z6:Z7"/>
    <mergeCell ref="B4:B5"/>
    <mergeCell ref="C4:C5"/>
    <mergeCell ref="D4:D5"/>
    <mergeCell ref="F4:F5"/>
    <mergeCell ref="G4:G5"/>
    <mergeCell ref="H4:H5"/>
    <mergeCell ref="B11:B14"/>
    <mergeCell ref="C8:C10"/>
    <mergeCell ref="B8:B10"/>
    <mergeCell ref="D8:D10"/>
    <mergeCell ref="D6:D7"/>
    <mergeCell ref="B6:B7"/>
    <mergeCell ref="C6:C7"/>
    <mergeCell ref="E6:E7"/>
    <mergeCell ref="F6:F7"/>
    <mergeCell ref="G6:G7"/>
    <mergeCell ref="F11:F14"/>
    <mergeCell ref="C11:C14"/>
    <mergeCell ref="D11:D14"/>
    <mergeCell ref="N2:N3"/>
    <mergeCell ref="AG2:AG3"/>
    <mergeCell ref="U2:U3"/>
    <mergeCell ref="V2:V3"/>
    <mergeCell ref="W2:W3"/>
    <mergeCell ref="Y2:Y3"/>
    <mergeCell ref="Z2:Z3"/>
    <mergeCell ref="AA2:AA3"/>
    <mergeCell ref="AB2:AB3"/>
    <mergeCell ref="AC2:AC3"/>
    <mergeCell ref="T2:T3"/>
    <mergeCell ref="O2:P2"/>
    <mergeCell ref="Q2:Q3"/>
    <mergeCell ref="R2:R3"/>
    <mergeCell ref="S2:S3"/>
    <mergeCell ref="G2:G3"/>
    <mergeCell ref="H2:H3"/>
    <mergeCell ref="I2:I3"/>
    <mergeCell ref="B1:E1"/>
    <mergeCell ref="F1:H1"/>
    <mergeCell ref="I1:K1"/>
    <mergeCell ref="A2:A3"/>
    <mergeCell ref="B2:B3"/>
    <mergeCell ref="C2:C3"/>
    <mergeCell ref="D2:D3"/>
    <mergeCell ref="E2:E3"/>
    <mergeCell ref="F2:F3"/>
    <mergeCell ref="AF1:AI1"/>
    <mergeCell ref="X1:X3"/>
    <mergeCell ref="Y1:AC1"/>
    <mergeCell ref="AD2:AD3"/>
    <mergeCell ref="C15:C16"/>
    <mergeCell ref="K6:K7"/>
    <mergeCell ref="L6:L7"/>
    <mergeCell ref="Q6:Q7"/>
    <mergeCell ref="R6:R7"/>
    <mergeCell ref="AD1:AE1"/>
    <mergeCell ref="J2:J3"/>
    <mergeCell ref="K2:K3"/>
    <mergeCell ref="L2:L3"/>
    <mergeCell ref="M2:M3"/>
    <mergeCell ref="G8:G10"/>
    <mergeCell ref="I8:I10"/>
    <mergeCell ref="J8:J10"/>
    <mergeCell ref="K8:K10"/>
    <mergeCell ref="W6:W7"/>
    <mergeCell ref="H6:H7"/>
    <mergeCell ref="T8:T10"/>
    <mergeCell ref="U8:U10"/>
    <mergeCell ref="I6:I7"/>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Q4:Q5"/>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AE11:AE14"/>
    <mergeCell ref="AF15:AF16"/>
    <mergeCell ref="K11:K14"/>
    <mergeCell ref="T11:T14"/>
    <mergeCell ref="AD17:AD21"/>
    <mergeCell ref="AE17:AE21"/>
    <mergeCell ref="R15:R16"/>
    <mergeCell ref="S15:S16"/>
    <mergeCell ref="U11:U14"/>
    <mergeCell ref="V11:V14"/>
    <mergeCell ref="W11:W14"/>
    <mergeCell ref="AD11:AD14"/>
    <mergeCell ref="Z11:Z14"/>
    <mergeCell ref="AA11:AA14"/>
    <mergeCell ref="AA15:AA16"/>
    <mergeCell ref="AB15:AB16"/>
    <mergeCell ref="AC15:AC16"/>
    <mergeCell ref="S11:S14"/>
    <mergeCell ref="AA6:AA7"/>
    <mergeCell ref="AB6:AB7"/>
    <mergeCell ref="AC6:AC7"/>
    <mergeCell ref="V4:V5"/>
    <mergeCell ref="W4:W5"/>
    <mergeCell ref="X4:X6"/>
    <mergeCell ref="E15:E16"/>
    <mergeCell ref="Z15:Z16"/>
    <mergeCell ref="G11:G14"/>
    <mergeCell ref="R4:R5"/>
    <mergeCell ref="S4:S5"/>
    <mergeCell ref="N4:N5"/>
    <mergeCell ref="J6:J7"/>
    <mergeCell ref="I11:I14"/>
    <mergeCell ref="J11:J14"/>
    <mergeCell ref="O4:O5"/>
    <mergeCell ref="I4:I5"/>
    <mergeCell ref="J4:J5"/>
    <mergeCell ref="K4:K5"/>
    <mergeCell ref="L4:L5"/>
  </mergeCells>
  <conditionalFormatting sqref="K4">
    <cfRule type="containsBlanks" dxfId="188" priority="89">
      <formula>LEN(TRIM(K4))=0</formula>
    </cfRule>
    <cfRule type="containsText" dxfId="187" priority="90" operator="containsText" text="alto">
      <formula>NOT(ISERROR(SEARCH("alto",K4)))</formula>
    </cfRule>
  </conditionalFormatting>
  <conditionalFormatting sqref="K4">
    <cfRule type="containsText" dxfId="186" priority="91" operator="containsText" text="Extremo">
      <formula>NOT(ISERROR(SEARCH("Extremo",K4)))</formula>
    </cfRule>
    <cfRule type="containsText" dxfId="185" priority="92" operator="containsText" text="Bajo">
      <formula>NOT(ISERROR(SEARCH("Bajo",K4)))</formula>
    </cfRule>
    <cfRule type="containsText" dxfId="184" priority="93" operator="containsText" text="Moderado">
      <formula>NOT(ISERROR(SEARCH("Moderado",K4)))</formula>
    </cfRule>
    <cfRule type="containsText" dxfId="183" priority="94" operator="containsText" text="Alto">
      <formula>NOT(ISERROR(SEARCH("Alto",K4)))</formula>
    </cfRule>
    <cfRule type="containsText" dxfId="182"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181" priority="81">
      <formula>LEN(TRIM(V4))=0</formula>
    </cfRule>
    <cfRule type="containsText" dxfId="180" priority="82" operator="containsText" text="alto">
      <formula>NOT(ISERROR(SEARCH("alto",V4)))</formula>
    </cfRule>
  </conditionalFormatting>
  <conditionalFormatting sqref="V4">
    <cfRule type="containsText" dxfId="179" priority="83" operator="containsText" text="Extremo">
      <formula>NOT(ISERROR(SEARCH("Extremo",V4)))</formula>
    </cfRule>
    <cfRule type="containsText" dxfId="178" priority="84" operator="containsText" text="Bajo">
      <formula>NOT(ISERROR(SEARCH("Bajo",V4)))</formula>
    </cfRule>
    <cfRule type="containsText" dxfId="177" priority="85" operator="containsText" text="Moderado">
      <formula>NOT(ISERROR(SEARCH("Moderado",V4)))</formula>
    </cfRule>
    <cfRule type="containsText" dxfId="176" priority="86" operator="containsText" text="Alto">
      <formula>NOT(ISERROR(SEARCH("Alto",V4)))</formula>
    </cfRule>
    <cfRule type="containsText" dxfId="175"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174" priority="73">
      <formula>LEN(TRIM(K6))=0</formula>
    </cfRule>
    <cfRule type="containsText" dxfId="173" priority="74" operator="containsText" text="alto">
      <formula>NOT(ISERROR(SEARCH("alto",K6)))</formula>
    </cfRule>
  </conditionalFormatting>
  <conditionalFormatting sqref="K6">
    <cfRule type="containsText" dxfId="172" priority="75" operator="containsText" text="Extremo">
      <formula>NOT(ISERROR(SEARCH("Extremo",K6)))</formula>
    </cfRule>
    <cfRule type="containsText" dxfId="171" priority="76" operator="containsText" text="Bajo">
      <formula>NOT(ISERROR(SEARCH("Bajo",K6)))</formula>
    </cfRule>
    <cfRule type="containsText" dxfId="170" priority="77" operator="containsText" text="Moderado">
      <formula>NOT(ISERROR(SEARCH("Moderado",K6)))</formula>
    </cfRule>
    <cfRule type="containsText" dxfId="169" priority="78" operator="containsText" text="Alto">
      <formula>NOT(ISERROR(SEARCH("Alto",K6)))</formula>
    </cfRule>
    <cfRule type="containsText" dxfId="168"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67" priority="65">
      <formula>LEN(TRIM(V6))=0</formula>
    </cfRule>
    <cfRule type="containsText" dxfId="166" priority="66" operator="containsText" text="alto">
      <formula>NOT(ISERROR(SEARCH("alto",V6)))</formula>
    </cfRule>
  </conditionalFormatting>
  <conditionalFormatting sqref="V6">
    <cfRule type="containsText" dxfId="165" priority="67" operator="containsText" text="Extremo">
      <formula>NOT(ISERROR(SEARCH("Extremo",V6)))</formula>
    </cfRule>
    <cfRule type="containsText" dxfId="164" priority="68" operator="containsText" text="Bajo">
      <formula>NOT(ISERROR(SEARCH("Bajo",V6)))</formula>
    </cfRule>
    <cfRule type="containsText" dxfId="163" priority="69" operator="containsText" text="Moderado">
      <formula>NOT(ISERROR(SEARCH("Moderado",V6)))</formula>
    </cfRule>
    <cfRule type="containsText" dxfId="162" priority="70" operator="containsText" text="Alto">
      <formula>NOT(ISERROR(SEARCH("Alto",V6)))</formula>
    </cfRule>
    <cfRule type="containsText" dxfId="161"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60" priority="57">
      <formula>LEN(TRIM(K8))=0</formula>
    </cfRule>
    <cfRule type="containsText" dxfId="159" priority="58" operator="containsText" text="alto">
      <formula>NOT(ISERROR(SEARCH("alto",K8)))</formula>
    </cfRule>
  </conditionalFormatting>
  <conditionalFormatting sqref="K8">
    <cfRule type="containsText" dxfId="158" priority="59" operator="containsText" text="Extremo">
      <formula>NOT(ISERROR(SEARCH("Extremo",K8)))</formula>
    </cfRule>
    <cfRule type="containsText" dxfId="157" priority="60" operator="containsText" text="Bajo">
      <formula>NOT(ISERROR(SEARCH("Bajo",K8)))</formula>
    </cfRule>
    <cfRule type="containsText" dxfId="156" priority="61" operator="containsText" text="Moderado">
      <formula>NOT(ISERROR(SEARCH("Moderado",K8)))</formula>
    </cfRule>
    <cfRule type="containsText" dxfId="155" priority="62" operator="containsText" text="Alto">
      <formula>NOT(ISERROR(SEARCH("Alto",K8)))</formula>
    </cfRule>
    <cfRule type="containsText" dxfId="154"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53" priority="49">
      <formula>LEN(TRIM(V8))=0</formula>
    </cfRule>
    <cfRule type="containsText" dxfId="152" priority="50" operator="containsText" text="alto">
      <formula>NOT(ISERROR(SEARCH("alto",V8)))</formula>
    </cfRule>
  </conditionalFormatting>
  <conditionalFormatting sqref="V8">
    <cfRule type="containsText" dxfId="151" priority="51" operator="containsText" text="Extremo">
      <formula>NOT(ISERROR(SEARCH("Extremo",V8)))</formula>
    </cfRule>
    <cfRule type="containsText" dxfId="150" priority="52" operator="containsText" text="Bajo">
      <formula>NOT(ISERROR(SEARCH("Bajo",V8)))</formula>
    </cfRule>
    <cfRule type="containsText" dxfId="149" priority="53" operator="containsText" text="Moderado">
      <formula>NOT(ISERROR(SEARCH("Moderado",V8)))</formula>
    </cfRule>
    <cfRule type="containsText" dxfId="148" priority="54" operator="containsText" text="Alto">
      <formula>NOT(ISERROR(SEARCH("Alto",V8)))</formula>
    </cfRule>
    <cfRule type="containsText" dxfId="147"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46" priority="41">
      <formula>LEN(TRIM(K11))=0</formula>
    </cfRule>
    <cfRule type="containsText" dxfId="145" priority="42" operator="containsText" text="alto">
      <formula>NOT(ISERROR(SEARCH("alto",K11)))</formula>
    </cfRule>
  </conditionalFormatting>
  <conditionalFormatting sqref="K11">
    <cfRule type="containsText" dxfId="144" priority="43" operator="containsText" text="Extremo">
      <formula>NOT(ISERROR(SEARCH("Extremo",K11)))</formula>
    </cfRule>
    <cfRule type="containsText" dxfId="143" priority="44" operator="containsText" text="Bajo">
      <formula>NOT(ISERROR(SEARCH("Bajo",K11)))</formula>
    </cfRule>
    <cfRule type="containsText" dxfId="142" priority="45" operator="containsText" text="Moderado">
      <formula>NOT(ISERROR(SEARCH("Moderado",K11)))</formula>
    </cfRule>
    <cfRule type="containsText" dxfId="141" priority="46" operator="containsText" text="Alto">
      <formula>NOT(ISERROR(SEARCH("Alto",K11)))</formula>
    </cfRule>
    <cfRule type="containsText" dxfId="140"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39" priority="33">
      <formula>LEN(TRIM(V11))=0</formula>
    </cfRule>
    <cfRule type="containsText" dxfId="138" priority="34" operator="containsText" text="alto">
      <formula>NOT(ISERROR(SEARCH("alto",V11)))</formula>
    </cfRule>
  </conditionalFormatting>
  <conditionalFormatting sqref="V11">
    <cfRule type="containsText" dxfId="137" priority="35" operator="containsText" text="Extremo">
      <formula>NOT(ISERROR(SEARCH("Extremo",V11)))</formula>
    </cfRule>
    <cfRule type="containsText" dxfId="136" priority="36" operator="containsText" text="Bajo">
      <formula>NOT(ISERROR(SEARCH("Bajo",V11)))</formula>
    </cfRule>
    <cfRule type="containsText" dxfId="135" priority="37" operator="containsText" text="Moderado">
      <formula>NOT(ISERROR(SEARCH("Moderado",V11)))</formula>
    </cfRule>
    <cfRule type="containsText" dxfId="134" priority="38" operator="containsText" text="Alto">
      <formula>NOT(ISERROR(SEARCH("Alto",V11)))</formula>
    </cfRule>
    <cfRule type="containsText" dxfId="133"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32" priority="25">
      <formula>LEN(TRIM(K15))=0</formula>
    </cfRule>
    <cfRule type="containsText" dxfId="131" priority="26" operator="containsText" text="alto">
      <formula>NOT(ISERROR(SEARCH("alto",K15)))</formula>
    </cfRule>
  </conditionalFormatting>
  <conditionalFormatting sqref="K15">
    <cfRule type="containsText" dxfId="130" priority="27" operator="containsText" text="Extremo">
      <formula>NOT(ISERROR(SEARCH("Extremo",K15)))</formula>
    </cfRule>
    <cfRule type="containsText" dxfId="129" priority="28" operator="containsText" text="Bajo">
      <formula>NOT(ISERROR(SEARCH("Bajo",K15)))</formula>
    </cfRule>
    <cfRule type="containsText" dxfId="128" priority="29" operator="containsText" text="Moderado">
      <formula>NOT(ISERROR(SEARCH("Moderado",K15)))</formula>
    </cfRule>
    <cfRule type="containsText" dxfId="127" priority="30" operator="containsText" text="Alto">
      <formula>NOT(ISERROR(SEARCH("Alto",K15)))</formula>
    </cfRule>
    <cfRule type="containsText" dxfId="126"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25" priority="17">
      <formula>LEN(TRIM(V15))=0</formula>
    </cfRule>
    <cfRule type="containsText" dxfId="124" priority="18" operator="containsText" text="alto">
      <formula>NOT(ISERROR(SEARCH("alto",V15)))</formula>
    </cfRule>
  </conditionalFormatting>
  <conditionalFormatting sqref="V15">
    <cfRule type="containsText" dxfId="123" priority="19" operator="containsText" text="Extremo">
      <formula>NOT(ISERROR(SEARCH("Extremo",V15)))</formula>
    </cfRule>
    <cfRule type="containsText" dxfId="122" priority="20" operator="containsText" text="Bajo">
      <formula>NOT(ISERROR(SEARCH("Bajo",V15)))</formula>
    </cfRule>
    <cfRule type="containsText" dxfId="121" priority="21" operator="containsText" text="Moderado">
      <formula>NOT(ISERROR(SEARCH("Moderado",V15)))</formula>
    </cfRule>
    <cfRule type="containsText" dxfId="120" priority="22" operator="containsText" text="Alto">
      <formula>NOT(ISERROR(SEARCH("Alto",V15)))</formula>
    </cfRule>
    <cfRule type="containsText" dxfId="119"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18" priority="9">
      <formula>LEN(TRIM(K17))=0</formula>
    </cfRule>
    <cfRule type="containsText" dxfId="117" priority="10" operator="containsText" text="alto">
      <formula>NOT(ISERROR(SEARCH("alto",K17)))</formula>
    </cfRule>
  </conditionalFormatting>
  <conditionalFormatting sqref="K17">
    <cfRule type="containsText" dxfId="116" priority="11" operator="containsText" text="Extremo">
      <formula>NOT(ISERROR(SEARCH("Extremo",K17)))</formula>
    </cfRule>
    <cfRule type="containsText" dxfId="115" priority="12" operator="containsText" text="Bajo">
      <formula>NOT(ISERROR(SEARCH("Bajo",K17)))</formula>
    </cfRule>
    <cfRule type="containsText" dxfId="114" priority="13" operator="containsText" text="Moderado">
      <formula>NOT(ISERROR(SEARCH("Moderado",K17)))</formula>
    </cfRule>
    <cfRule type="containsText" dxfId="113" priority="14" operator="containsText" text="Alto">
      <formula>NOT(ISERROR(SEARCH("Alto",K17)))</formula>
    </cfRule>
    <cfRule type="containsText" dxfId="112"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11" priority="1">
      <formula>LEN(TRIM(V17))=0</formula>
    </cfRule>
    <cfRule type="containsText" dxfId="110" priority="2" operator="containsText" text="alto">
      <formula>NOT(ISERROR(SEARCH("alto",V17)))</formula>
    </cfRule>
  </conditionalFormatting>
  <conditionalFormatting sqref="V17">
    <cfRule type="containsText" dxfId="109" priority="3" operator="containsText" text="Extremo">
      <formula>NOT(ISERROR(SEARCH("Extremo",V17)))</formula>
    </cfRule>
    <cfRule type="containsText" dxfId="108" priority="4" operator="containsText" text="Bajo">
      <formula>NOT(ISERROR(SEARCH("Bajo",V17)))</formula>
    </cfRule>
    <cfRule type="containsText" dxfId="107" priority="5" operator="containsText" text="Moderado">
      <formula>NOT(ISERROR(SEARCH("Moderado",V17)))</formula>
    </cfRule>
    <cfRule type="containsText" dxfId="106" priority="6" operator="containsText" text="Alto">
      <formula>NOT(ISERROR(SEARCH("Alto",V17)))</formula>
    </cfRule>
    <cfRule type="containsText" dxfId="105"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hyperlinks>
    <hyperlink ref="AE11" r:id="rId1" display="https://www.facebook.com/infotep.sai.3/posts/2769682569958633" xr:uid="{00000000-0004-0000-0300-000000000000}"/>
  </hyperlinks>
  <pageMargins left="0.75" right="0.75" top="1" bottom="1" header="0.5" footer="0.5"/>
  <pageSetup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11"/>
  <sheetViews>
    <sheetView showGridLines="0" zoomScale="80" zoomScaleNormal="80" workbookViewId="0">
      <pane xSplit="6" ySplit="3" topLeftCell="AF4" activePane="bottomRight" state="frozen"/>
      <selection pane="topRight" activeCell="H1" sqref="H1"/>
      <selection pane="bottomLeft" activeCell="A4" sqref="A4"/>
      <selection pane="bottomRight" activeCell="AI6" sqref="AI6:AI9"/>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40.5" customHeight="1" x14ac:dyDescent="0.25">
      <c r="A4" s="244" t="s">
        <v>136</v>
      </c>
      <c r="B4" s="182" t="s">
        <v>137</v>
      </c>
      <c r="C4" s="182" t="s">
        <v>42</v>
      </c>
      <c r="D4" s="182" t="s">
        <v>39</v>
      </c>
      <c r="E4" s="19" t="s">
        <v>138</v>
      </c>
      <c r="F4" s="182" t="s">
        <v>139</v>
      </c>
      <c r="G4" s="182" t="s">
        <v>140</v>
      </c>
      <c r="H4" s="182" t="s">
        <v>141</v>
      </c>
      <c r="I4" s="182" t="s">
        <v>44</v>
      </c>
      <c r="J4" s="182" t="s">
        <v>142</v>
      </c>
      <c r="K4" s="207">
        <v>8</v>
      </c>
      <c r="L4" s="176" t="s">
        <v>143</v>
      </c>
      <c r="M4" s="176" t="s">
        <v>47</v>
      </c>
      <c r="N4" s="176">
        <v>85</v>
      </c>
      <c r="O4" s="176"/>
      <c r="P4" s="176"/>
      <c r="Q4" s="182" t="s">
        <v>48</v>
      </c>
      <c r="R4" s="182"/>
      <c r="S4" s="182" t="s">
        <v>263</v>
      </c>
      <c r="T4" s="182" t="s">
        <v>50</v>
      </c>
      <c r="U4" s="182" t="s">
        <v>45</v>
      </c>
      <c r="V4" s="207">
        <v>3</v>
      </c>
      <c r="W4" s="182" t="s">
        <v>51</v>
      </c>
      <c r="X4" s="180" t="s">
        <v>39</v>
      </c>
      <c r="Y4" s="10" t="s">
        <v>27</v>
      </c>
      <c r="Z4" s="10" t="s">
        <v>28</v>
      </c>
      <c r="AA4" s="10" t="s">
        <v>29</v>
      </c>
      <c r="AB4" s="10" t="s">
        <v>30</v>
      </c>
      <c r="AC4" s="10" t="s">
        <v>31</v>
      </c>
      <c r="AD4" s="257">
        <v>0.38</v>
      </c>
      <c r="AE4" s="222" t="s">
        <v>395</v>
      </c>
      <c r="AF4" s="326" t="s">
        <v>369</v>
      </c>
      <c r="AG4" s="328" t="s">
        <v>435</v>
      </c>
      <c r="AH4" s="326" t="s">
        <v>434</v>
      </c>
      <c r="AI4" s="344" t="str">
        <f>+'PLANEACIÓN Y MEJORAMIENTO'!AI7</f>
        <v>31/04/2021</v>
      </c>
    </row>
    <row r="5" spans="1:35" ht="88.5" customHeight="1" thickBot="1" x14ac:dyDescent="0.3">
      <c r="A5" s="245"/>
      <c r="B5" s="184"/>
      <c r="C5" s="184"/>
      <c r="D5" s="184"/>
      <c r="E5" s="19" t="s">
        <v>144</v>
      </c>
      <c r="F5" s="184"/>
      <c r="G5" s="184"/>
      <c r="H5" s="184"/>
      <c r="I5" s="184"/>
      <c r="J5" s="184"/>
      <c r="K5" s="208"/>
      <c r="L5" s="176"/>
      <c r="M5" s="176"/>
      <c r="N5" s="176"/>
      <c r="O5" s="176"/>
      <c r="P5" s="176"/>
      <c r="Q5" s="184"/>
      <c r="R5" s="184"/>
      <c r="S5" s="184"/>
      <c r="T5" s="184"/>
      <c r="U5" s="184"/>
      <c r="V5" s="208"/>
      <c r="W5" s="184"/>
      <c r="X5" s="180"/>
      <c r="Y5" s="20" t="s">
        <v>145</v>
      </c>
      <c r="Z5" s="21">
        <v>43952</v>
      </c>
      <c r="AA5" s="21">
        <v>44073</v>
      </c>
      <c r="AB5" s="22" t="s">
        <v>146</v>
      </c>
      <c r="AC5" s="8" t="s">
        <v>147</v>
      </c>
      <c r="AD5" s="223"/>
      <c r="AE5" s="223"/>
      <c r="AF5" s="327"/>
      <c r="AG5" s="329"/>
      <c r="AH5" s="327"/>
      <c r="AI5" s="345"/>
    </row>
    <row r="6" spans="1:35" ht="15.75" customHeight="1" x14ac:dyDescent="0.25">
      <c r="A6" s="245"/>
      <c r="B6" s="185" t="s">
        <v>148</v>
      </c>
      <c r="C6" s="182" t="s">
        <v>148</v>
      </c>
      <c r="D6" s="185" t="s">
        <v>39</v>
      </c>
      <c r="E6" s="182" t="s">
        <v>149</v>
      </c>
      <c r="F6" s="258" t="s">
        <v>150</v>
      </c>
      <c r="G6" s="176" t="s">
        <v>56</v>
      </c>
      <c r="H6" s="182" t="s">
        <v>151</v>
      </c>
      <c r="I6" s="182" t="s">
        <v>44</v>
      </c>
      <c r="J6" s="270" t="s">
        <v>76</v>
      </c>
      <c r="K6" s="212">
        <v>30</v>
      </c>
      <c r="L6" s="182" t="s">
        <v>152</v>
      </c>
      <c r="M6" s="5"/>
      <c r="N6" s="9"/>
      <c r="O6" s="9"/>
      <c r="P6" s="6"/>
      <c r="Q6" s="272" t="s">
        <v>48</v>
      </c>
      <c r="R6" s="182"/>
      <c r="S6" s="182" t="s">
        <v>153</v>
      </c>
      <c r="T6" s="182" t="s">
        <v>50</v>
      </c>
      <c r="U6" s="182" t="s">
        <v>45</v>
      </c>
      <c r="V6" s="212">
        <v>3</v>
      </c>
      <c r="W6" s="182" t="s">
        <v>51</v>
      </c>
      <c r="X6" s="266"/>
      <c r="Y6" s="264" t="s">
        <v>154</v>
      </c>
      <c r="Z6" s="274">
        <v>43952</v>
      </c>
      <c r="AA6" s="274">
        <v>44073</v>
      </c>
      <c r="AB6" s="279" t="s">
        <v>155</v>
      </c>
      <c r="AC6" s="190" t="s">
        <v>147</v>
      </c>
      <c r="AD6" s="260">
        <v>0.98299999999999998</v>
      </c>
      <c r="AE6" s="222" t="s">
        <v>396</v>
      </c>
      <c r="AF6" s="185" t="str">
        <f>+AF4</f>
        <v>NO</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t="str">
        <f>+AI4</f>
        <v>31/04/2021</v>
      </c>
    </row>
    <row r="7" spans="1:35" ht="54" customHeight="1" x14ac:dyDescent="0.25">
      <c r="A7" s="245"/>
      <c r="B7" s="186"/>
      <c r="C7" s="183"/>
      <c r="D7" s="186"/>
      <c r="E7" s="183"/>
      <c r="F7" s="258"/>
      <c r="G7" s="176"/>
      <c r="H7" s="183"/>
      <c r="I7" s="183"/>
      <c r="J7" s="271"/>
      <c r="K7" s="212"/>
      <c r="L7" s="183"/>
      <c r="M7" s="5" t="s">
        <v>52</v>
      </c>
      <c r="N7" s="9">
        <v>85</v>
      </c>
      <c r="O7" s="9"/>
      <c r="P7" s="6"/>
      <c r="Q7" s="273"/>
      <c r="R7" s="183"/>
      <c r="S7" s="183"/>
      <c r="T7" s="183"/>
      <c r="U7" s="183"/>
      <c r="V7" s="212"/>
      <c r="W7" s="183"/>
      <c r="X7" s="266"/>
      <c r="Y7" s="265"/>
      <c r="Z7" s="278"/>
      <c r="AA7" s="278"/>
      <c r="AB7" s="280"/>
      <c r="AC7" s="206"/>
      <c r="AD7" s="261"/>
      <c r="AE7" s="263"/>
      <c r="AF7" s="186"/>
      <c r="AG7" s="201"/>
      <c r="AH7" s="201"/>
      <c r="AI7" s="336"/>
    </row>
    <row r="8" spans="1:35" ht="36" customHeight="1" x14ac:dyDescent="0.25">
      <c r="A8" s="245"/>
      <c r="B8" s="186"/>
      <c r="C8" s="183"/>
      <c r="D8" s="186"/>
      <c r="E8" s="184"/>
      <c r="F8" s="258"/>
      <c r="G8" s="176"/>
      <c r="H8" s="184"/>
      <c r="I8" s="183"/>
      <c r="J8" s="271"/>
      <c r="K8" s="212"/>
      <c r="L8" s="184"/>
      <c r="Q8" s="273"/>
      <c r="R8" s="183"/>
      <c r="S8" s="183"/>
      <c r="T8" s="183"/>
      <c r="U8" s="183"/>
      <c r="V8" s="212"/>
      <c r="W8" s="183"/>
      <c r="Y8" s="265"/>
      <c r="Z8" s="278"/>
      <c r="AA8" s="278"/>
      <c r="AB8" s="280"/>
      <c r="AC8" s="206"/>
      <c r="AD8" s="261"/>
      <c r="AE8" s="263"/>
      <c r="AF8" s="186"/>
      <c r="AG8" s="201"/>
      <c r="AH8" s="201"/>
      <c r="AI8" s="336"/>
    </row>
    <row r="9" spans="1:35" s="23" customFormat="1" ht="45" customHeight="1" thickBot="1" x14ac:dyDescent="0.3">
      <c r="A9" s="245"/>
      <c r="B9" s="186"/>
      <c r="C9" s="183"/>
      <c r="D9" s="186"/>
      <c r="E9" s="33" t="s">
        <v>156</v>
      </c>
      <c r="F9" s="259"/>
      <c r="G9" s="182"/>
      <c r="H9" s="32" t="s">
        <v>157</v>
      </c>
      <c r="I9" s="183"/>
      <c r="J9" s="271"/>
      <c r="K9" s="209"/>
      <c r="L9" s="34" t="s">
        <v>158</v>
      </c>
      <c r="M9" s="41"/>
      <c r="N9" s="41"/>
      <c r="O9" s="41"/>
      <c r="P9" s="41"/>
      <c r="Q9" s="273"/>
      <c r="R9" s="183"/>
      <c r="S9" s="183"/>
      <c r="T9" s="183"/>
      <c r="U9" s="183"/>
      <c r="V9" s="209"/>
      <c r="W9" s="183"/>
      <c r="X9" s="41"/>
      <c r="Y9" s="265"/>
      <c r="Z9" s="275"/>
      <c r="AA9" s="275"/>
      <c r="AB9" s="280"/>
      <c r="AC9" s="206"/>
      <c r="AD9" s="262"/>
      <c r="AE9" s="263"/>
      <c r="AF9" s="186"/>
      <c r="AG9" s="201"/>
      <c r="AH9" s="201"/>
      <c r="AI9" s="336"/>
    </row>
    <row r="10" spans="1:35" ht="227.25" customHeight="1" x14ac:dyDescent="0.25">
      <c r="A10" s="245"/>
      <c r="B10" s="45" t="s">
        <v>102</v>
      </c>
      <c r="C10" s="45" t="s">
        <v>87</v>
      </c>
      <c r="D10" s="45" t="s">
        <v>39</v>
      </c>
      <c r="E10" s="46" t="s">
        <v>281</v>
      </c>
      <c r="F10" s="267" t="s">
        <v>278</v>
      </c>
      <c r="G10" s="268" t="s">
        <v>125</v>
      </c>
      <c r="H10" s="55" t="s">
        <v>283</v>
      </c>
      <c r="I10" s="182" t="s">
        <v>44</v>
      </c>
      <c r="J10" s="182" t="s">
        <v>45</v>
      </c>
      <c r="K10" s="54">
        <v>12</v>
      </c>
      <c r="L10" s="55" t="s">
        <v>279</v>
      </c>
      <c r="M10" s="42"/>
      <c r="N10" s="42"/>
      <c r="O10" s="42"/>
      <c r="P10" s="42"/>
      <c r="Q10" s="45" t="s">
        <v>285</v>
      </c>
      <c r="R10" s="42"/>
      <c r="S10" s="56" t="s">
        <v>288</v>
      </c>
      <c r="T10" s="182" t="s">
        <v>50</v>
      </c>
      <c r="U10" s="182" t="s">
        <v>45</v>
      </c>
      <c r="V10" s="212">
        <v>3</v>
      </c>
      <c r="W10" s="182" t="s">
        <v>51</v>
      </c>
      <c r="X10" s="4"/>
      <c r="Y10" s="55" t="s">
        <v>286</v>
      </c>
      <c r="Z10" s="274">
        <v>43952</v>
      </c>
      <c r="AA10" s="274">
        <v>44073</v>
      </c>
      <c r="AB10" s="276" t="s">
        <v>289</v>
      </c>
      <c r="AC10" s="185" t="s">
        <v>371</v>
      </c>
      <c r="AD10" s="163" t="s">
        <v>420</v>
      </c>
      <c r="AE10" s="222" t="s">
        <v>289</v>
      </c>
      <c r="AF10" s="185" t="str">
        <f>+AF6</f>
        <v>NO</v>
      </c>
      <c r="AG10" s="200" t="str">
        <f>+AG6</f>
        <v>Realizado el seguimiento  y evaluacion por parte de la OCI - INFOTEP, se oudo evidenciar Que No Se Materializo el Riesgo - Adicionalmente  se tiene como insumo  el  monitoreo efectuado por la oficina de Planeacion en forma  trimestral.</v>
      </c>
      <c r="AH10" s="200" t="str">
        <f>+AH6</f>
        <v>CONTROL  INTERNO</v>
      </c>
      <c r="AI10" s="333" t="str">
        <f>+AI6</f>
        <v>31/04/2021</v>
      </c>
    </row>
    <row r="11" spans="1:35" ht="195" customHeight="1" x14ac:dyDescent="0.25">
      <c r="A11" s="256"/>
      <c r="B11" s="42"/>
      <c r="C11" s="42"/>
      <c r="D11" s="45" t="s">
        <v>39</v>
      </c>
      <c r="E11" s="46" t="s">
        <v>282</v>
      </c>
      <c r="F11" s="267"/>
      <c r="G11" s="269"/>
      <c r="H11" s="43" t="s">
        <v>284</v>
      </c>
      <c r="I11" s="184"/>
      <c r="J11" s="184"/>
      <c r="K11" s="57">
        <v>12</v>
      </c>
      <c r="L11" s="55" t="s">
        <v>280</v>
      </c>
      <c r="M11" s="42"/>
      <c r="N11" s="42"/>
      <c r="O11" s="42"/>
      <c r="P11" s="42"/>
      <c r="Q11" s="45" t="s">
        <v>285</v>
      </c>
      <c r="R11" s="42"/>
      <c r="S11" s="56" t="s">
        <v>308</v>
      </c>
      <c r="T11" s="183"/>
      <c r="U11" s="184"/>
      <c r="V11" s="212"/>
      <c r="W11" s="184"/>
      <c r="X11" s="4"/>
      <c r="Y11" s="55" t="s">
        <v>287</v>
      </c>
      <c r="Z11" s="275"/>
      <c r="AA11" s="275"/>
      <c r="AB11" s="277"/>
      <c r="AC11" s="187"/>
      <c r="AD11" s="164"/>
      <c r="AE11" s="223"/>
      <c r="AF11" s="187"/>
      <c r="AG11" s="211"/>
      <c r="AH11" s="211"/>
      <c r="AI11" s="334"/>
    </row>
  </sheetData>
  <autoFilter ref="A3:AD7" xr:uid="{00000000-0009-0000-0000-000006000000}"/>
  <dataConsolidate/>
  <mergeCells count="116">
    <mergeCell ref="AH10:AH11"/>
    <mergeCell ref="AH4:AH5"/>
    <mergeCell ref="AI6:AI9"/>
    <mergeCell ref="Z6:Z9"/>
    <mergeCell ref="AA6:AA9"/>
    <mergeCell ref="AB6:AB9"/>
    <mergeCell ref="AC6:AC9"/>
    <mergeCell ref="R6:R9"/>
    <mergeCell ref="L4:L5"/>
    <mergeCell ref="M4:M5"/>
    <mergeCell ref="N4:N5"/>
    <mergeCell ref="AF10:AF11"/>
    <mergeCell ref="AG10:AG11"/>
    <mergeCell ref="AI10:AI11"/>
    <mergeCell ref="F10:F11"/>
    <mergeCell ref="AG6:AG9"/>
    <mergeCell ref="AH6:AH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B6:B9"/>
    <mergeCell ref="C6:C9"/>
    <mergeCell ref="D6:D9"/>
    <mergeCell ref="E6:E8"/>
    <mergeCell ref="F6:F9"/>
    <mergeCell ref="AH2:AH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AI2:AI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D4:AD5"/>
    <mergeCell ref="AE4:AE5"/>
    <mergeCell ref="AF4:AF5"/>
    <mergeCell ref="AG4:AG5"/>
    <mergeCell ref="AA2:AA3"/>
    <mergeCell ref="V2:V3"/>
    <mergeCell ref="W2:W3"/>
    <mergeCell ref="Y2:Y3"/>
    <mergeCell ref="Z2:Z3"/>
    <mergeCell ref="O4:O5"/>
    <mergeCell ref="P4:P5"/>
    <mergeCell ref="Q4:Q5"/>
    <mergeCell ref="R4:R5"/>
    <mergeCell ref="A4:A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s>
  <conditionalFormatting sqref="K4">
    <cfRule type="containsBlanks" dxfId="104" priority="41">
      <formula>LEN(TRIM(K4))=0</formula>
    </cfRule>
    <cfRule type="containsText" dxfId="103" priority="42" operator="containsText" text="alto">
      <formula>NOT(ISERROR(SEARCH("alto",K4)))</formula>
    </cfRule>
  </conditionalFormatting>
  <conditionalFormatting sqref="K4">
    <cfRule type="containsText" dxfId="102" priority="43" operator="containsText" text="Extremo">
      <formula>NOT(ISERROR(SEARCH("Extremo",K4)))</formula>
    </cfRule>
    <cfRule type="containsText" dxfId="101" priority="44" operator="containsText" text="Bajo">
      <formula>NOT(ISERROR(SEARCH("Bajo",K4)))</formula>
    </cfRule>
    <cfRule type="containsText" dxfId="100" priority="45" operator="containsText" text="Moderado">
      <formula>NOT(ISERROR(SEARCH("Moderado",K4)))</formula>
    </cfRule>
    <cfRule type="containsText" dxfId="99" priority="46" operator="containsText" text="Alto">
      <formula>NOT(ISERROR(SEARCH("Alto",K4)))</formula>
    </cfRule>
    <cfRule type="containsText" dxfId="98"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97" priority="33">
      <formula>LEN(TRIM(V4))=0</formula>
    </cfRule>
    <cfRule type="containsText" dxfId="96" priority="34" operator="containsText" text="alto">
      <formula>NOT(ISERROR(SEARCH("alto",V4)))</formula>
    </cfRule>
  </conditionalFormatting>
  <conditionalFormatting sqref="V4">
    <cfRule type="containsText" dxfId="95" priority="35" operator="containsText" text="Extremo">
      <formula>NOT(ISERROR(SEARCH("Extremo",V4)))</formula>
    </cfRule>
    <cfRule type="containsText" dxfId="94" priority="36" operator="containsText" text="Bajo">
      <formula>NOT(ISERROR(SEARCH("Bajo",V4)))</formula>
    </cfRule>
    <cfRule type="containsText" dxfId="93" priority="37" operator="containsText" text="Moderado">
      <formula>NOT(ISERROR(SEARCH("Moderado",V4)))</formula>
    </cfRule>
    <cfRule type="containsText" dxfId="92" priority="38" operator="containsText" text="Alto">
      <formula>NOT(ISERROR(SEARCH("Alto",V4)))</formula>
    </cfRule>
    <cfRule type="containsText" dxfId="91"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90" priority="25">
      <formula>LEN(TRIM(K6))=0</formula>
    </cfRule>
    <cfRule type="containsText" dxfId="89" priority="26" operator="containsText" text="alto">
      <formula>NOT(ISERROR(SEARCH("alto",K6)))</formula>
    </cfRule>
  </conditionalFormatting>
  <conditionalFormatting sqref="K6">
    <cfRule type="containsText" dxfId="88" priority="27" operator="containsText" text="Extremo">
      <formula>NOT(ISERROR(SEARCH("Extremo",K6)))</formula>
    </cfRule>
    <cfRule type="containsText" dxfId="87" priority="28" operator="containsText" text="Bajo">
      <formula>NOT(ISERROR(SEARCH("Bajo",K6)))</formula>
    </cfRule>
    <cfRule type="containsText" dxfId="86" priority="29" operator="containsText" text="Moderado">
      <formula>NOT(ISERROR(SEARCH("Moderado",K6)))</formula>
    </cfRule>
    <cfRule type="containsText" dxfId="85" priority="30" operator="containsText" text="Alto">
      <formula>NOT(ISERROR(SEARCH("Alto",K6)))</formula>
    </cfRule>
    <cfRule type="containsText" dxfId="84"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83" priority="17">
      <formula>LEN(TRIM(V6))=0</formula>
    </cfRule>
    <cfRule type="containsText" dxfId="82" priority="18" operator="containsText" text="alto">
      <formula>NOT(ISERROR(SEARCH("alto",V6)))</formula>
    </cfRule>
  </conditionalFormatting>
  <conditionalFormatting sqref="V6">
    <cfRule type="containsText" dxfId="81" priority="19" operator="containsText" text="Extremo">
      <formula>NOT(ISERROR(SEARCH("Extremo",V6)))</formula>
    </cfRule>
    <cfRule type="containsText" dxfId="80" priority="20" operator="containsText" text="Bajo">
      <formula>NOT(ISERROR(SEARCH("Bajo",V6)))</formula>
    </cfRule>
    <cfRule type="containsText" dxfId="79" priority="21" operator="containsText" text="Moderado">
      <formula>NOT(ISERROR(SEARCH("Moderado",V6)))</formula>
    </cfRule>
    <cfRule type="containsText" dxfId="78" priority="22" operator="containsText" text="Alto">
      <formula>NOT(ISERROR(SEARCH("Alto",V6)))</formula>
    </cfRule>
    <cfRule type="containsText" dxfId="77"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76" priority="9">
      <formula>LEN(TRIM(K10))=0</formula>
    </cfRule>
    <cfRule type="containsText" dxfId="75" priority="10" operator="containsText" text="alto">
      <formula>NOT(ISERROR(SEARCH("alto",K10)))</formula>
    </cfRule>
  </conditionalFormatting>
  <conditionalFormatting sqref="K10:K11">
    <cfRule type="containsText" dxfId="74" priority="137" operator="containsText" text="Extremo">
      <formula>NOT(ISERROR(SEARCH("Extremo",K10)))</formula>
    </cfRule>
    <cfRule type="containsText" dxfId="73" priority="138" operator="containsText" text="Bajo">
      <formula>NOT(ISERROR(SEARCH("Bajo",K10)))</formula>
    </cfRule>
    <cfRule type="containsText" dxfId="72" priority="139" operator="containsText" text="Moderado">
      <formula>NOT(ISERROR(SEARCH("Moderado",K10)))</formula>
    </cfRule>
    <cfRule type="containsText" dxfId="71" priority="140" operator="containsText" text="Alto">
      <formula>NOT(ISERROR(SEARCH("Alto",K10)))</formula>
    </cfRule>
    <cfRule type="containsText" dxfId="70"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69" priority="1">
      <formula>LEN(TRIM(V10))=0</formula>
    </cfRule>
    <cfRule type="containsText" dxfId="68" priority="2" operator="containsText" text="alto">
      <formula>NOT(ISERROR(SEARCH("alto",V10)))</formula>
    </cfRule>
  </conditionalFormatting>
  <conditionalFormatting sqref="V10">
    <cfRule type="containsText" dxfId="67" priority="3" operator="containsText" text="Extremo">
      <formula>NOT(ISERROR(SEARCH("Extremo",V10)))</formula>
    </cfRule>
    <cfRule type="containsText" dxfId="66" priority="4" operator="containsText" text="Bajo">
      <formula>NOT(ISERROR(SEARCH("Bajo",V10)))</formula>
    </cfRule>
    <cfRule type="containsText" dxfId="65" priority="5" operator="containsText" text="Moderado">
      <formula>NOT(ISERROR(SEARCH("Moderado",V10)))</formula>
    </cfRule>
    <cfRule type="containsText" dxfId="64" priority="6" operator="containsText" text="Alto">
      <formula>NOT(ISERROR(SEARCH("Alto",V10)))</formula>
    </cfRule>
    <cfRule type="containsText" dxfId="63"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1"/>
  <sheetViews>
    <sheetView showGridLines="0" zoomScale="78" zoomScaleNormal="78" workbookViewId="0">
      <pane xSplit="6" ySplit="3" topLeftCell="AB4" activePane="bottomRight" state="frozen"/>
      <selection pane="topRight" activeCell="H1" sqref="H1"/>
      <selection pane="bottomLeft" activeCell="A4" sqref="A4"/>
      <selection pane="bottomRight" activeCell="AI9" sqref="AI9:AI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70" t="s">
        <v>33</v>
      </c>
      <c r="AG2" s="170" t="s">
        <v>34</v>
      </c>
      <c r="AH2" s="170" t="s">
        <v>35</v>
      </c>
      <c r="AI2" s="170"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281"/>
      <c r="AE3" s="281"/>
      <c r="AF3" s="281"/>
      <c r="AG3" s="281"/>
      <c r="AH3" s="281"/>
      <c r="AI3" s="281"/>
    </row>
    <row r="4" spans="1:35" ht="60" customHeight="1" x14ac:dyDescent="0.25">
      <c r="A4" s="231" t="s">
        <v>322</v>
      </c>
      <c r="B4" s="182" t="s">
        <v>323</v>
      </c>
      <c r="C4" s="182" t="s">
        <v>42</v>
      </c>
      <c r="D4" s="182" t="s">
        <v>39</v>
      </c>
      <c r="E4" s="182" t="s">
        <v>324</v>
      </c>
      <c r="F4" s="282" t="s">
        <v>325</v>
      </c>
      <c r="G4" s="182" t="s">
        <v>140</v>
      </c>
      <c r="H4" s="182" t="s">
        <v>326</v>
      </c>
      <c r="I4" s="182" t="s">
        <v>161</v>
      </c>
      <c r="J4" s="182" t="s">
        <v>45</v>
      </c>
      <c r="K4" s="207">
        <v>9</v>
      </c>
      <c r="L4" s="287" t="s">
        <v>327</v>
      </c>
      <c r="M4" s="176" t="s">
        <v>47</v>
      </c>
      <c r="N4" s="176">
        <v>85</v>
      </c>
      <c r="O4" s="176"/>
      <c r="P4" s="176"/>
      <c r="Q4" s="182" t="s">
        <v>48</v>
      </c>
      <c r="R4" s="182"/>
      <c r="S4" s="182" t="s">
        <v>328</v>
      </c>
      <c r="T4" s="182" t="s">
        <v>50</v>
      </c>
      <c r="U4" s="182" t="s">
        <v>45</v>
      </c>
      <c r="V4" s="207">
        <v>3</v>
      </c>
      <c r="W4" s="182" t="s">
        <v>329</v>
      </c>
      <c r="X4" s="180" t="s">
        <v>39</v>
      </c>
      <c r="Y4" s="88" t="s">
        <v>27</v>
      </c>
      <c r="Z4" s="88" t="s">
        <v>28</v>
      </c>
      <c r="AA4" s="88" t="s">
        <v>29</v>
      </c>
      <c r="AB4" s="88" t="s">
        <v>30</v>
      </c>
      <c r="AC4" s="88" t="s">
        <v>31</v>
      </c>
      <c r="AD4" s="171"/>
      <c r="AE4" s="171"/>
      <c r="AF4" s="171"/>
      <c r="AG4" s="171"/>
      <c r="AH4" s="171"/>
      <c r="AI4" s="171"/>
    </row>
    <row r="5" spans="1:35" ht="96" customHeight="1" thickBot="1" x14ac:dyDescent="0.3">
      <c r="A5" s="232"/>
      <c r="B5" s="184"/>
      <c r="C5" s="184"/>
      <c r="D5" s="184"/>
      <c r="E5" s="184"/>
      <c r="F5" s="283"/>
      <c r="G5" s="184"/>
      <c r="H5" s="184"/>
      <c r="I5" s="184"/>
      <c r="J5" s="184"/>
      <c r="K5" s="210"/>
      <c r="L5" s="287"/>
      <c r="M5" s="176"/>
      <c r="N5" s="176"/>
      <c r="O5" s="176"/>
      <c r="P5" s="176"/>
      <c r="Q5" s="184"/>
      <c r="R5" s="184"/>
      <c r="S5" s="184"/>
      <c r="T5" s="184"/>
      <c r="U5" s="184"/>
      <c r="V5" s="208"/>
      <c r="W5" s="184"/>
      <c r="X5" s="180"/>
      <c r="Y5" s="100" t="s">
        <v>330</v>
      </c>
      <c r="Z5" s="90">
        <v>43863</v>
      </c>
      <c r="AA5" s="90">
        <v>44196</v>
      </c>
      <c r="AB5" s="124" t="s">
        <v>331</v>
      </c>
      <c r="AC5" s="91" t="s">
        <v>332</v>
      </c>
      <c r="AD5" s="140" t="s">
        <v>423</v>
      </c>
      <c r="AE5" s="141" t="s">
        <v>424</v>
      </c>
      <c r="AF5" s="97" t="s">
        <v>369</v>
      </c>
      <c r="AG5" s="147" t="str">
        <f>+AG6</f>
        <v>Realizado el seguimiento  y evaluacion por parte de la OCI - INFOTEP, se oudo evidenciar Que No Se Materializo el Riesgo - Adicionalmente  se tiene como insumo  el  monitoreo efectuado por la oficina de Planeacion en forma  trimestral.</v>
      </c>
      <c r="AH5" s="137" t="str">
        <f>+AH6</f>
        <v>CONTROL  INTERNO</v>
      </c>
      <c r="AI5" s="343" t="str">
        <f>+'PLANEACIÓN Y MEJORAMIENTO'!AI7</f>
        <v>31/04/2021</v>
      </c>
    </row>
    <row r="6" spans="1:35" ht="82.5" customHeight="1" x14ac:dyDescent="0.25">
      <c r="A6" s="232"/>
      <c r="B6" s="185" t="s">
        <v>39</v>
      </c>
      <c r="C6" s="182" t="s">
        <v>42</v>
      </c>
      <c r="D6" s="185" t="s">
        <v>39</v>
      </c>
      <c r="E6" s="182" t="s">
        <v>372</v>
      </c>
      <c r="F6" s="282" t="s">
        <v>333</v>
      </c>
      <c r="G6" s="182" t="s">
        <v>87</v>
      </c>
      <c r="H6" s="182" t="s">
        <v>334</v>
      </c>
      <c r="I6" s="182" t="s">
        <v>173</v>
      </c>
      <c r="J6" s="182" t="s">
        <v>45</v>
      </c>
      <c r="K6" s="208">
        <v>6</v>
      </c>
      <c r="L6" s="165" t="s">
        <v>375</v>
      </c>
      <c r="M6" s="99" t="s">
        <v>52</v>
      </c>
      <c r="N6" s="82">
        <v>85</v>
      </c>
      <c r="O6" s="82"/>
      <c r="P6" s="6"/>
      <c r="Q6" s="176" t="s">
        <v>48</v>
      </c>
      <c r="R6" s="176"/>
      <c r="S6" s="176" t="s">
        <v>376</v>
      </c>
      <c r="T6" s="182" t="s">
        <v>50</v>
      </c>
      <c r="U6" s="182" t="s">
        <v>45</v>
      </c>
      <c r="V6" s="207">
        <v>3</v>
      </c>
      <c r="W6" s="182" t="s">
        <v>51</v>
      </c>
      <c r="X6" s="215"/>
      <c r="Y6" s="165" t="s">
        <v>336</v>
      </c>
      <c r="Z6" s="288">
        <v>43863</v>
      </c>
      <c r="AA6" s="288">
        <v>44196</v>
      </c>
      <c r="AB6" s="165" t="s">
        <v>378</v>
      </c>
      <c r="AC6" s="190" t="s">
        <v>380</v>
      </c>
      <c r="AD6" s="163" t="s">
        <v>406</v>
      </c>
      <c r="AE6" s="290" t="s">
        <v>407</v>
      </c>
      <c r="AF6" s="326" t="s">
        <v>369</v>
      </c>
      <c r="AG6" s="328" t="s">
        <v>435</v>
      </c>
      <c r="AH6" s="326" t="s">
        <v>434</v>
      </c>
      <c r="AI6" s="344" t="str">
        <f>+AI5</f>
        <v>31/04/2021</v>
      </c>
    </row>
    <row r="7" spans="1:35" ht="139.5" customHeight="1" thickBot="1" x14ac:dyDescent="0.3">
      <c r="A7" s="232"/>
      <c r="B7" s="186"/>
      <c r="C7" s="183"/>
      <c r="D7" s="186"/>
      <c r="E7" s="183"/>
      <c r="F7" s="284"/>
      <c r="G7" s="183"/>
      <c r="H7" s="183"/>
      <c r="I7" s="183"/>
      <c r="J7" s="183"/>
      <c r="K7" s="208"/>
      <c r="L7" s="163"/>
      <c r="Q7" s="182"/>
      <c r="R7" s="182"/>
      <c r="S7" s="182"/>
      <c r="T7" s="183"/>
      <c r="U7" s="183"/>
      <c r="V7" s="208"/>
      <c r="W7" s="183"/>
      <c r="Y7" s="163"/>
      <c r="Z7" s="289"/>
      <c r="AA7" s="289"/>
      <c r="AB7" s="163"/>
      <c r="AC7" s="191"/>
      <c r="AD7" s="164"/>
      <c r="AE7" s="223"/>
      <c r="AF7" s="327"/>
      <c r="AG7" s="329"/>
      <c r="AH7" s="327"/>
      <c r="AI7" s="345"/>
    </row>
    <row r="8" spans="1:35" ht="60.75" customHeight="1" x14ac:dyDescent="0.25">
      <c r="A8" s="232"/>
      <c r="B8" s="186"/>
      <c r="C8" s="183"/>
      <c r="D8" s="186"/>
      <c r="E8" s="114" t="s">
        <v>373</v>
      </c>
      <c r="F8" s="284"/>
      <c r="G8" s="183"/>
      <c r="H8" s="183"/>
      <c r="I8" s="183"/>
      <c r="J8" s="183"/>
      <c r="K8" s="208"/>
      <c r="L8" s="115" t="s">
        <v>374</v>
      </c>
      <c r="M8" s="27"/>
      <c r="N8" s="27"/>
      <c r="O8" s="27"/>
      <c r="P8" s="27"/>
      <c r="Q8" s="79" t="s">
        <v>48</v>
      </c>
      <c r="R8" s="79"/>
      <c r="S8" s="79" t="s">
        <v>335</v>
      </c>
      <c r="T8" s="98" t="s">
        <v>50</v>
      </c>
      <c r="U8" s="98" t="s">
        <v>142</v>
      </c>
      <c r="V8" s="92">
        <v>2</v>
      </c>
      <c r="W8" s="85" t="s">
        <v>51</v>
      </c>
      <c r="X8" s="27"/>
      <c r="Y8" s="114" t="s">
        <v>377</v>
      </c>
      <c r="Z8" s="81">
        <v>43863</v>
      </c>
      <c r="AA8" s="101">
        <v>44196</v>
      </c>
      <c r="AB8" s="114" t="s">
        <v>379</v>
      </c>
      <c r="AC8" s="84" t="s">
        <v>380</v>
      </c>
      <c r="AD8" s="128">
        <v>90.8</v>
      </c>
      <c r="AE8" s="130" t="s">
        <v>408</v>
      </c>
      <c r="AF8" s="129" t="s">
        <v>369</v>
      </c>
      <c r="AG8" s="147" t="str">
        <f>+AG6</f>
        <v>Realizado el seguimiento  y evaluacion por parte de la OCI - INFOTEP, se oudo evidenciar Que No Se Materializo el Riesgo - Adicionalmente  se tiene como insumo  el  monitoreo efectuado por la oficina de Planeacion en forma  trimestral.</v>
      </c>
      <c r="AH8" s="133" t="str">
        <f>+AH6</f>
        <v>CONTROL  INTERNO</v>
      </c>
      <c r="AI8" s="346" t="str">
        <f>+AI6</f>
        <v>31/04/2021</v>
      </c>
    </row>
    <row r="9" spans="1:35" ht="56.25" x14ac:dyDescent="0.25">
      <c r="A9" s="102"/>
      <c r="B9" s="4"/>
      <c r="C9" s="4"/>
      <c r="D9" s="4"/>
      <c r="E9" s="182" t="s">
        <v>337</v>
      </c>
      <c r="F9" s="285" t="s">
        <v>338</v>
      </c>
      <c r="G9" s="286" t="s">
        <v>125</v>
      </c>
      <c r="H9" s="243" t="s">
        <v>339</v>
      </c>
      <c r="I9" s="185">
        <v>4</v>
      </c>
      <c r="J9" s="185">
        <v>5</v>
      </c>
      <c r="K9" s="185">
        <v>20</v>
      </c>
      <c r="L9" s="79" t="s">
        <v>340</v>
      </c>
      <c r="M9" s="4"/>
      <c r="N9" s="4"/>
      <c r="O9" s="4"/>
      <c r="P9" s="4"/>
      <c r="Q9" s="79" t="s">
        <v>311</v>
      </c>
      <c r="R9" s="4"/>
      <c r="S9" s="97" t="s">
        <v>341</v>
      </c>
      <c r="T9" s="185" t="s">
        <v>50</v>
      </c>
      <c r="U9" s="185" t="s">
        <v>142</v>
      </c>
      <c r="V9" s="185">
        <v>2</v>
      </c>
      <c r="W9" s="185" t="s">
        <v>51</v>
      </c>
      <c r="X9" s="4"/>
      <c r="Y9" s="200" t="s">
        <v>370</v>
      </c>
      <c r="Z9" s="291">
        <v>44117</v>
      </c>
      <c r="AA9" s="291">
        <v>44482</v>
      </c>
      <c r="AB9" s="11" t="s">
        <v>342</v>
      </c>
      <c r="AC9" s="97" t="s">
        <v>332</v>
      </c>
      <c r="AD9" s="163" t="s">
        <v>409</v>
      </c>
      <c r="AE9" s="222" t="s">
        <v>410</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185" t="str">
        <f>+AH8</f>
        <v>CONTROL  INTERNO</v>
      </c>
      <c r="AI9" s="333" t="str">
        <f>+AI8</f>
        <v>31/04/2021</v>
      </c>
    </row>
    <row r="10" spans="1:35" ht="78.75" x14ac:dyDescent="0.25">
      <c r="A10" s="102"/>
      <c r="B10" s="4"/>
      <c r="C10" s="4"/>
      <c r="D10" s="4"/>
      <c r="E10" s="183" t="s">
        <v>343</v>
      </c>
      <c r="F10" s="285"/>
      <c r="G10" s="286"/>
      <c r="H10" s="243"/>
      <c r="I10" s="186"/>
      <c r="J10" s="186"/>
      <c r="K10" s="186"/>
      <c r="L10" s="79" t="s">
        <v>344</v>
      </c>
      <c r="M10" s="4"/>
      <c r="N10" s="4"/>
      <c r="O10" s="4"/>
      <c r="P10" s="4"/>
      <c r="Q10" s="79" t="s">
        <v>311</v>
      </c>
      <c r="R10" s="4"/>
      <c r="S10" s="97" t="s">
        <v>345</v>
      </c>
      <c r="T10" s="186"/>
      <c r="U10" s="186"/>
      <c r="V10" s="186"/>
      <c r="W10" s="186"/>
      <c r="X10" s="4"/>
      <c r="Y10" s="201"/>
      <c r="Z10" s="292"/>
      <c r="AA10" s="186"/>
      <c r="AB10" s="200" t="s">
        <v>346</v>
      </c>
      <c r="AC10" s="185" t="s">
        <v>332</v>
      </c>
      <c r="AD10" s="181"/>
      <c r="AE10" s="294"/>
      <c r="AF10" s="186"/>
      <c r="AG10" s="201"/>
      <c r="AH10" s="186"/>
      <c r="AI10" s="336"/>
    </row>
    <row r="11" spans="1:35" ht="45" x14ac:dyDescent="0.25">
      <c r="A11" s="102"/>
      <c r="B11" s="4"/>
      <c r="C11" s="4"/>
      <c r="D11" s="4"/>
      <c r="E11" s="112" t="s">
        <v>347</v>
      </c>
      <c r="F11" s="285"/>
      <c r="G11" s="286"/>
      <c r="H11" s="243"/>
      <c r="I11" s="187"/>
      <c r="J11" s="187"/>
      <c r="K11" s="187"/>
      <c r="L11" s="113" t="s">
        <v>348</v>
      </c>
      <c r="M11" s="4"/>
      <c r="N11" s="4"/>
      <c r="O11" s="4"/>
      <c r="P11" s="4"/>
      <c r="Q11" s="113" t="s">
        <v>311</v>
      </c>
      <c r="R11" s="4"/>
      <c r="S11" s="95" t="s">
        <v>349</v>
      </c>
      <c r="T11" s="187"/>
      <c r="U11" s="187"/>
      <c r="V11" s="187"/>
      <c r="W11" s="187"/>
      <c r="X11" s="4"/>
      <c r="Y11" s="211"/>
      <c r="Z11" s="293"/>
      <c r="AA11" s="187"/>
      <c r="AB11" s="211"/>
      <c r="AC11" s="187"/>
      <c r="AD11" s="164"/>
      <c r="AE11" s="295"/>
      <c r="AF11" s="187"/>
      <c r="AG11" s="211"/>
      <c r="AH11" s="187"/>
      <c r="AI11" s="334"/>
    </row>
  </sheetData>
  <autoFilter ref="A3:AD6" xr:uid="{00000000-0009-0000-0000-000002000000}"/>
  <dataConsolidate/>
  <mergeCells count="115">
    <mergeCell ref="AG9:AG11"/>
    <mergeCell ref="AH9:AH11"/>
    <mergeCell ref="AI9:AI11"/>
    <mergeCell ref="AH2:AH4"/>
    <mergeCell ref="AI2:AI4"/>
    <mergeCell ref="AI6:AI7"/>
    <mergeCell ref="T6:T7"/>
    <mergeCell ref="U6:U7"/>
    <mergeCell ref="V6:V7"/>
    <mergeCell ref="W4:W5"/>
    <mergeCell ref="X4:X6"/>
    <mergeCell ref="Y9:Y11"/>
    <mergeCell ref="Z9:Z11"/>
    <mergeCell ref="AA9:AA11"/>
    <mergeCell ref="AB10:AB11"/>
    <mergeCell ref="AD9:AD11"/>
    <mergeCell ref="AE9:AE11"/>
    <mergeCell ref="AF9:AF11"/>
    <mergeCell ref="T9:T11"/>
    <mergeCell ref="U9:U11"/>
    <mergeCell ref="AC10:AC11"/>
    <mergeCell ref="AH6:AH7"/>
    <mergeCell ref="AG6:AG7"/>
    <mergeCell ref="G6:G8"/>
    <mergeCell ref="H6:H8"/>
    <mergeCell ref="I6:I8"/>
    <mergeCell ref="J6:J8"/>
    <mergeCell ref="K6:K8"/>
    <mergeCell ref="L6:L7"/>
    <mergeCell ref="AF2:AF4"/>
    <mergeCell ref="AG2:AG4"/>
    <mergeCell ref="W6:W7"/>
    <mergeCell ref="R4:R5"/>
    <mergeCell ref="S4:S5"/>
    <mergeCell ref="Y6:Y7"/>
    <mergeCell ref="Z6:Z7"/>
    <mergeCell ref="AA6:AA7"/>
    <mergeCell ref="AB6:AB7"/>
    <mergeCell ref="AC6:AC7"/>
    <mergeCell ref="R6:R7"/>
    <mergeCell ref="S6:S7"/>
    <mergeCell ref="AD6:AD7"/>
    <mergeCell ref="AE6:AE7"/>
    <mergeCell ref="AF6:AF7"/>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Q2:Q3"/>
    <mergeCell ref="R2:R3"/>
    <mergeCell ref="S2:S3"/>
    <mergeCell ref="T2:T3"/>
    <mergeCell ref="T4:T5"/>
    <mergeCell ref="U4:U5"/>
    <mergeCell ref="V4:V5"/>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27"/>
  <sheetViews>
    <sheetView showGridLines="0" tabSelected="1" topLeftCell="AD7" zoomScale="98" zoomScaleNormal="98" workbookViewId="0">
      <selection activeCell="AI6" sqref="AI6:AI7"/>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96" t="s">
        <v>5</v>
      </c>
      <c r="AE1" s="29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83.25" customHeight="1" x14ac:dyDescent="0.25">
      <c r="A4" s="158" t="s">
        <v>65</v>
      </c>
      <c r="B4" s="182" t="s">
        <v>39</v>
      </c>
      <c r="C4" s="182" t="s">
        <v>66</v>
      </c>
      <c r="D4" s="182" t="s">
        <v>67</v>
      </c>
      <c r="E4" s="12" t="s">
        <v>68</v>
      </c>
      <c r="F4" s="182" t="s">
        <v>69</v>
      </c>
      <c r="G4" s="182" t="s">
        <v>70</v>
      </c>
      <c r="H4" s="299" t="s">
        <v>71</v>
      </c>
      <c r="I4" s="182" t="s">
        <v>50</v>
      </c>
      <c r="J4" s="182" t="s">
        <v>72</v>
      </c>
      <c r="K4" s="207">
        <v>20</v>
      </c>
      <c r="L4" s="13" t="s">
        <v>73</v>
      </c>
      <c r="M4" s="176" t="s">
        <v>47</v>
      </c>
      <c r="N4" s="176">
        <v>85</v>
      </c>
      <c r="O4" s="176"/>
      <c r="P4" s="176"/>
      <c r="Q4" s="182" t="s">
        <v>48</v>
      </c>
      <c r="R4" s="304" t="s">
        <v>74</v>
      </c>
      <c r="S4" s="182" t="s">
        <v>75</v>
      </c>
      <c r="T4" s="182" t="s">
        <v>50</v>
      </c>
      <c r="U4" s="182" t="s">
        <v>76</v>
      </c>
      <c r="V4" s="207">
        <v>10</v>
      </c>
      <c r="W4" s="182" t="s">
        <v>51</v>
      </c>
      <c r="X4" s="180" t="s">
        <v>39</v>
      </c>
      <c r="Y4" s="10" t="s">
        <v>27</v>
      </c>
      <c r="Z4" s="10" t="s">
        <v>28</v>
      </c>
      <c r="AA4" s="10" t="s">
        <v>29</v>
      </c>
      <c r="AB4" s="10" t="s">
        <v>30</v>
      </c>
      <c r="AC4" s="10" t="s">
        <v>31</v>
      </c>
      <c r="AD4" s="200" t="s">
        <v>392</v>
      </c>
      <c r="AE4" s="200" t="s">
        <v>413</v>
      </c>
      <c r="AF4" s="185" t="s">
        <v>369</v>
      </c>
      <c r="AG4" s="200" t="str">
        <f>+'TALENTO HUMANO'!AG5</f>
        <v>Realizado el seguimiento  y evaluacion por parte de la OCI - INFOTEP, se oudo evidenciar Que No Se Materializo el Riesgo - Adicionalmente  se tiene como insumo  el  monitoreo efectuado por la oficina de Planeacion en forma  trimestral.</v>
      </c>
      <c r="AH4" s="200" t="str">
        <f>+'TALENTO HUMANO'!AH5</f>
        <v>CONTROL  INTERNO</v>
      </c>
      <c r="AI4" s="333" t="str">
        <f>+'PLANEACIÓN Y MEJORAMIENTO'!AI7</f>
        <v>31/04/2021</v>
      </c>
    </row>
    <row r="5" spans="1:35" ht="60" customHeight="1" x14ac:dyDescent="0.25">
      <c r="A5" s="159"/>
      <c r="B5" s="183"/>
      <c r="C5" s="183"/>
      <c r="D5" s="183"/>
      <c r="E5" s="12" t="s">
        <v>77</v>
      </c>
      <c r="F5" s="183"/>
      <c r="G5" s="183"/>
      <c r="H5" s="303"/>
      <c r="I5" s="183"/>
      <c r="J5" s="183"/>
      <c r="K5" s="208"/>
      <c r="L5" s="182" t="s">
        <v>78</v>
      </c>
      <c r="M5" s="176"/>
      <c r="N5" s="176"/>
      <c r="O5" s="176"/>
      <c r="P5" s="176"/>
      <c r="Q5" s="183"/>
      <c r="R5" s="305"/>
      <c r="S5" s="183"/>
      <c r="T5" s="183"/>
      <c r="U5" s="183"/>
      <c r="V5" s="208"/>
      <c r="W5" s="183"/>
      <c r="X5" s="180"/>
      <c r="Y5" s="14" t="s">
        <v>74</v>
      </c>
      <c r="Z5" s="49">
        <v>43952</v>
      </c>
      <c r="AA5" s="49">
        <v>44073</v>
      </c>
      <c r="AB5" s="14" t="s">
        <v>79</v>
      </c>
      <c r="AC5" s="58" t="s">
        <v>299</v>
      </c>
      <c r="AD5" s="211"/>
      <c r="AE5" s="211"/>
      <c r="AF5" s="187"/>
      <c r="AG5" s="211"/>
      <c r="AH5" s="211"/>
      <c r="AI5" s="334"/>
    </row>
    <row r="6" spans="1:35" ht="60" customHeight="1" x14ac:dyDescent="0.25">
      <c r="A6" s="159"/>
      <c r="B6" s="183"/>
      <c r="C6" s="183"/>
      <c r="D6" s="183"/>
      <c r="E6" s="12" t="s">
        <v>80</v>
      </c>
      <c r="F6" s="183"/>
      <c r="G6" s="183"/>
      <c r="H6" s="303"/>
      <c r="I6" s="183"/>
      <c r="J6" s="183"/>
      <c r="K6" s="208"/>
      <c r="L6" s="183"/>
      <c r="M6" s="176"/>
      <c r="N6" s="176"/>
      <c r="O6" s="176"/>
      <c r="P6" s="176"/>
      <c r="Q6" s="183"/>
      <c r="R6" s="304" t="s">
        <v>81</v>
      </c>
      <c r="S6" s="183"/>
      <c r="T6" s="183"/>
      <c r="U6" s="183"/>
      <c r="V6" s="208"/>
      <c r="W6" s="183"/>
      <c r="X6" s="180"/>
      <c r="Y6" s="299" t="s">
        <v>82</v>
      </c>
      <c r="Z6" s="288">
        <v>43952</v>
      </c>
      <c r="AA6" s="288">
        <v>44073</v>
      </c>
      <c r="AB6" s="299" t="s">
        <v>83</v>
      </c>
      <c r="AC6" s="163" t="s">
        <v>299</v>
      </c>
      <c r="AD6" s="200" t="s">
        <v>393</v>
      </c>
      <c r="AE6" s="200" t="s">
        <v>411</v>
      </c>
      <c r="AF6" s="185" t="s">
        <v>369</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t="str">
        <f>+AI4</f>
        <v>31/04/2021</v>
      </c>
    </row>
    <row r="7" spans="1:35" ht="45.75" customHeight="1" thickBot="1" x14ac:dyDescent="0.3">
      <c r="A7" s="159"/>
      <c r="B7" s="184"/>
      <c r="C7" s="184"/>
      <c r="D7" s="184"/>
      <c r="E7" s="15" t="s">
        <v>84</v>
      </c>
      <c r="F7" s="184"/>
      <c r="G7" s="183"/>
      <c r="H7" s="303"/>
      <c r="I7" s="183"/>
      <c r="J7" s="183"/>
      <c r="K7" s="208"/>
      <c r="L7" s="184"/>
      <c r="M7" s="176"/>
      <c r="N7" s="176"/>
      <c r="O7" s="176"/>
      <c r="P7" s="176"/>
      <c r="Q7" s="184"/>
      <c r="R7" s="305"/>
      <c r="S7" s="184"/>
      <c r="T7" s="184"/>
      <c r="U7" s="184"/>
      <c r="V7" s="208"/>
      <c r="W7" s="184"/>
      <c r="X7" s="180"/>
      <c r="Y7" s="306"/>
      <c r="Z7" s="302"/>
      <c r="AA7" s="302"/>
      <c r="AB7" s="306"/>
      <c r="AC7" s="164"/>
      <c r="AD7" s="211"/>
      <c r="AE7" s="211"/>
      <c r="AF7" s="187"/>
      <c r="AG7" s="211"/>
      <c r="AH7" s="187"/>
      <c r="AI7" s="334"/>
    </row>
    <row r="8" spans="1:35" ht="66" customHeight="1" x14ac:dyDescent="0.25">
      <c r="A8" s="159"/>
      <c r="B8" s="29"/>
      <c r="C8" s="176" t="s">
        <v>66</v>
      </c>
      <c r="D8" s="182" t="s">
        <v>67</v>
      </c>
      <c r="E8" s="176" t="s">
        <v>85</v>
      </c>
      <c r="F8" s="225" t="s">
        <v>86</v>
      </c>
      <c r="G8" s="176" t="s">
        <v>87</v>
      </c>
      <c r="H8" s="298" t="s">
        <v>88</v>
      </c>
      <c r="I8" s="176" t="s">
        <v>44</v>
      </c>
      <c r="J8" s="176" t="s">
        <v>45</v>
      </c>
      <c r="K8" s="212">
        <v>12</v>
      </c>
      <c r="L8" s="176" t="s">
        <v>89</v>
      </c>
      <c r="M8" s="5" t="s">
        <v>52</v>
      </c>
      <c r="N8" s="9">
        <v>85</v>
      </c>
      <c r="O8" s="9"/>
      <c r="P8" s="6"/>
      <c r="Q8" s="176" t="s">
        <v>48</v>
      </c>
      <c r="R8" s="301" t="s">
        <v>90</v>
      </c>
      <c r="S8" s="176" t="s">
        <v>91</v>
      </c>
      <c r="T8" s="182" t="s">
        <v>50</v>
      </c>
      <c r="U8" s="182" t="s">
        <v>45</v>
      </c>
      <c r="V8" s="207">
        <v>3</v>
      </c>
      <c r="W8" s="182" t="s">
        <v>92</v>
      </c>
      <c r="X8" s="215"/>
      <c r="Y8" s="176" t="s">
        <v>93</v>
      </c>
      <c r="Z8" s="288">
        <v>43952</v>
      </c>
      <c r="AA8" s="288">
        <v>44073</v>
      </c>
      <c r="AB8" s="298" t="s">
        <v>94</v>
      </c>
      <c r="AC8" s="165" t="s">
        <v>299</v>
      </c>
      <c r="AD8" s="120" t="s">
        <v>394</v>
      </c>
      <c r="AE8" s="138" t="s">
        <v>412</v>
      </c>
      <c r="AF8" s="133" t="s">
        <v>369</v>
      </c>
      <c r="AG8" s="147" t="str">
        <f>+AG6</f>
        <v>Realizado el seguimiento  y evaluacion por parte de la OCI - INFOTEP, se oudo evidenciar Que No Se Materializo el Riesgo - Adicionalmente  se tiene como insumo  el  monitoreo efectuado por la oficina de Planeacion en forma  trimestral.</v>
      </c>
      <c r="AH8" s="132" t="str">
        <f>+AH6</f>
        <v>CONTROL  INTERNO</v>
      </c>
      <c r="AI8" s="335" t="str">
        <f>+AI6</f>
        <v>31/04/2021</v>
      </c>
    </row>
    <row r="9" spans="1:35" ht="15" customHeight="1" x14ac:dyDescent="0.25">
      <c r="A9" s="159"/>
      <c r="B9" s="30"/>
      <c r="C9" s="176"/>
      <c r="D9" s="183"/>
      <c r="E9" s="176"/>
      <c r="F9" s="225"/>
      <c r="G9" s="176"/>
      <c r="H9" s="298"/>
      <c r="I9" s="176"/>
      <c r="J9" s="176"/>
      <c r="K9" s="212"/>
      <c r="L9" s="176"/>
      <c r="Q9" s="176"/>
      <c r="R9" s="301"/>
      <c r="S9" s="176"/>
      <c r="T9" s="183"/>
      <c r="U9" s="183"/>
      <c r="V9" s="208"/>
      <c r="W9" s="183"/>
      <c r="Y9" s="176"/>
      <c r="Z9" s="289"/>
      <c r="AA9" s="289"/>
      <c r="AB9" s="298"/>
      <c r="AC9" s="165"/>
      <c r="AD9" s="200" t="s">
        <v>414</v>
      </c>
      <c r="AE9" s="248" t="s">
        <v>415</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243" t="str">
        <f>+AH8</f>
        <v>CONTROL  INTERNO</v>
      </c>
      <c r="AI9" s="336" t="str">
        <f>+AI8</f>
        <v>31/04/2021</v>
      </c>
    </row>
    <row r="10" spans="1:35" ht="15" customHeight="1" x14ac:dyDescent="0.25">
      <c r="A10" s="159"/>
      <c r="B10" s="30"/>
      <c r="C10" s="176"/>
      <c r="D10" s="183"/>
      <c r="E10" s="176"/>
      <c r="F10" s="225"/>
      <c r="G10" s="176"/>
      <c r="H10" s="298"/>
      <c r="I10" s="176"/>
      <c r="J10" s="176"/>
      <c r="K10" s="212"/>
      <c r="L10" s="176" t="s">
        <v>95</v>
      </c>
      <c r="Q10" s="176" t="s">
        <v>48</v>
      </c>
      <c r="R10" s="243" t="s">
        <v>96</v>
      </c>
      <c r="S10" s="286" t="s">
        <v>97</v>
      </c>
      <c r="T10" s="183"/>
      <c r="U10" s="183"/>
      <c r="V10" s="208"/>
      <c r="W10" s="183"/>
      <c r="Y10" s="176"/>
      <c r="Z10" s="289"/>
      <c r="AA10" s="289"/>
      <c r="AB10" s="298"/>
      <c r="AC10" s="165"/>
      <c r="AD10" s="201"/>
      <c r="AE10" s="300"/>
      <c r="AF10" s="186"/>
      <c r="AG10" s="201"/>
      <c r="AH10" s="243"/>
      <c r="AI10" s="336"/>
    </row>
    <row r="11" spans="1:35" ht="33.75" customHeight="1" x14ac:dyDescent="0.25">
      <c r="A11" s="159"/>
      <c r="B11" s="30"/>
      <c r="C11" s="176"/>
      <c r="D11" s="184"/>
      <c r="E11" s="176"/>
      <c r="F11" s="190"/>
      <c r="G11" s="182"/>
      <c r="H11" s="299"/>
      <c r="I11" s="182"/>
      <c r="J11" s="182"/>
      <c r="K11" s="209"/>
      <c r="L11" s="182"/>
      <c r="Q11" s="182"/>
      <c r="R11" s="200"/>
      <c r="S11" s="185"/>
      <c r="T11" s="183"/>
      <c r="U11" s="183"/>
      <c r="V11" s="208"/>
      <c r="W11" s="183"/>
      <c r="Y11" s="182"/>
      <c r="Z11" s="302"/>
      <c r="AA11" s="302"/>
      <c r="AB11" s="299"/>
      <c r="AC11" s="163"/>
      <c r="AD11" s="211"/>
      <c r="AE11" s="249"/>
      <c r="AF11" s="187"/>
      <c r="AG11" s="211"/>
      <c r="AH11" s="243"/>
      <c r="AI11" s="334"/>
    </row>
    <row r="12" spans="1:35" ht="123.75" customHeight="1" x14ac:dyDescent="0.25">
      <c r="A12" s="159"/>
      <c r="B12" s="182" t="s">
        <v>39</v>
      </c>
      <c r="C12" s="176" t="s">
        <v>66</v>
      </c>
      <c r="D12" s="182" t="s">
        <v>67</v>
      </c>
      <c r="E12" s="40" t="s">
        <v>271</v>
      </c>
      <c r="F12" s="163" t="s">
        <v>290</v>
      </c>
      <c r="G12" s="163" t="s">
        <v>70</v>
      </c>
      <c r="H12" s="163" t="s">
        <v>291</v>
      </c>
      <c r="I12" s="163" t="s">
        <v>50</v>
      </c>
      <c r="J12" s="163" t="s">
        <v>72</v>
      </c>
      <c r="K12" s="172">
        <v>20</v>
      </c>
      <c r="L12" s="50" t="s">
        <v>292</v>
      </c>
      <c r="M12" s="44"/>
      <c r="N12" s="44"/>
      <c r="O12" s="44"/>
      <c r="P12" s="44"/>
      <c r="Q12" s="37" t="s">
        <v>48</v>
      </c>
      <c r="R12" s="37"/>
      <c r="S12" s="51" t="s">
        <v>294</v>
      </c>
      <c r="T12" s="182" t="s">
        <v>50</v>
      </c>
      <c r="U12" s="182" t="s">
        <v>76</v>
      </c>
      <c r="V12" s="177">
        <v>10</v>
      </c>
      <c r="W12" s="40"/>
      <c r="X12" s="31"/>
      <c r="Y12" s="47" t="s">
        <v>74</v>
      </c>
      <c r="Z12" s="49">
        <v>43952</v>
      </c>
      <c r="AA12" s="49">
        <v>44073</v>
      </c>
      <c r="AB12" s="36" t="s">
        <v>79</v>
      </c>
      <c r="AC12" s="37" t="s">
        <v>299</v>
      </c>
      <c r="AD12" s="136" t="s">
        <v>392</v>
      </c>
      <c r="AE12" s="139" t="s">
        <v>413</v>
      </c>
      <c r="AF12" s="134" t="s">
        <v>369</v>
      </c>
      <c r="AG12" s="146" t="str">
        <f>+AG9</f>
        <v>Realizado el seguimiento  y evaluacion por parte de la OCI - INFOTEP, se oudo evidenciar Que No Se Materializo el Riesgo - Adicionalmente  se tiene como insumo  el  monitoreo efectuado por la oficina de Planeacion en forma  trimestral.</v>
      </c>
      <c r="AH12" s="38" t="str">
        <f>+AH9</f>
        <v>CONTROL  INTERNO</v>
      </c>
      <c r="AI12" s="337" t="str">
        <f>+AI9</f>
        <v>31/04/2021</v>
      </c>
    </row>
    <row r="13" spans="1:35" ht="103.5" customHeight="1" x14ac:dyDescent="0.25">
      <c r="A13" s="159"/>
      <c r="B13" s="183"/>
      <c r="C13" s="176"/>
      <c r="D13" s="183"/>
      <c r="E13" s="37" t="s">
        <v>272</v>
      </c>
      <c r="F13" s="181"/>
      <c r="G13" s="181"/>
      <c r="H13" s="181"/>
      <c r="I13" s="181"/>
      <c r="J13" s="181"/>
      <c r="K13" s="173"/>
      <c r="L13" s="50" t="s">
        <v>275</v>
      </c>
      <c r="M13" s="44"/>
      <c r="N13" s="44"/>
      <c r="O13" s="44"/>
      <c r="P13" s="44"/>
      <c r="Q13" s="37" t="s">
        <v>48</v>
      </c>
      <c r="R13" s="52"/>
      <c r="S13" s="52" t="s">
        <v>295</v>
      </c>
      <c r="T13" s="183"/>
      <c r="U13" s="183"/>
      <c r="V13" s="178"/>
      <c r="W13" s="40" t="s">
        <v>51</v>
      </c>
      <c r="X13" s="31"/>
      <c r="Y13" s="48" t="s">
        <v>82</v>
      </c>
      <c r="Z13" s="49">
        <v>43952</v>
      </c>
      <c r="AA13" s="49">
        <v>44073</v>
      </c>
      <c r="AB13" s="35" t="s">
        <v>83</v>
      </c>
      <c r="AC13" s="37" t="s">
        <v>299</v>
      </c>
      <c r="AD13" s="136" t="s">
        <v>393</v>
      </c>
      <c r="AE13" s="139" t="s">
        <v>411</v>
      </c>
      <c r="AF13" s="134" t="s">
        <v>369</v>
      </c>
      <c r="AG13" s="146" t="str">
        <f>+AG12</f>
        <v>Realizado el seguimiento  y evaluacion por parte de la OCI - INFOTEP, se oudo evidenciar Que No Se Materializo el Riesgo - Adicionalmente  se tiene como insumo  el  monitoreo efectuado por la oficina de Planeacion en forma  trimestral.</v>
      </c>
      <c r="AH13" s="38" t="str">
        <f>+AH12</f>
        <v>CONTROL  INTERNO</v>
      </c>
      <c r="AI13" s="337" t="str">
        <f>+AI12</f>
        <v>31/04/2021</v>
      </c>
    </row>
    <row r="14" spans="1:35" ht="66" customHeight="1" x14ac:dyDescent="0.25">
      <c r="A14" s="159"/>
      <c r="B14" s="183"/>
      <c r="C14" s="176"/>
      <c r="D14" s="183"/>
      <c r="E14" s="37" t="s">
        <v>273</v>
      </c>
      <c r="F14" s="181"/>
      <c r="G14" s="181"/>
      <c r="H14" s="181"/>
      <c r="I14" s="181"/>
      <c r="J14" s="181"/>
      <c r="K14" s="173"/>
      <c r="L14" s="37" t="s">
        <v>276</v>
      </c>
      <c r="M14" s="44"/>
      <c r="N14" s="44"/>
      <c r="O14" s="44"/>
      <c r="P14" s="44"/>
      <c r="Q14" s="37" t="s">
        <v>48</v>
      </c>
      <c r="R14" s="37"/>
      <c r="S14" s="51" t="s">
        <v>293</v>
      </c>
      <c r="T14" s="183"/>
      <c r="U14" s="183"/>
      <c r="V14" s="178"/>
      <c r="W14" s="40"/>
      <c r="X14" s="31"/>
      <c r="Y14" s="47" t="s">
        <v>297</v>
      </c>
      <c r="Z14" s="49">
        <v>43952</v>
      </c>
      <c r="AA14" s="49">
        <v>44073</v>
      </c>
      <c r="AB14" s="39" t="s">
        <v>298</v>
      </c>
      <c r="AC14" s="37" t="s">
        <v>299</v>
      </c>
      <c r="AD14" s="93" t="s">
        <v>394</v>
      </c>
      <c r="AE14" s="139" t="s">
        <v>415</v>
      </c>
      <c r="AF14" s="134" t="s">
        <v>369</v>
      </c>
      <c r="AG14" s="146" t="str">
        <f>+AG13</f>
        <v>Realizado el seguimiento  y evaluacion por parte de la OCI - INFOTEP, se oudo evidenciar Que No Se Materializo el Riesgo - Adicionalmente  se tiene como insumo  el  monitoreo efectuado por la oficina de Planeacion en forma  trimestral.</v>
      </c>
      <c r="AH14" s="38" t="str">
        <f>+AH13</f>
        <v>CONTROL  INTERNO</v>
      </c>
      <c r="AI14" s="337" t="str">
        <f>+AI13</f>
        <v>31/04/2021</v>
      </c>
    </row>
    <row r="15" spans="1:35" ht="81" customHeight="1" x14ac:dyDescent="0.25">
      <c r="A15" s="159"/>
      <c r="B15" s="184"/>
      <c r="C15" s="176"/>
      <c r="D15" s="184"/>
      <c r="E15" s="37" t="s">
        <v>274</v>
      </c>
      <c r="F15" s="181"/>
      <c r="G15" s="181"/>
      <c r="H15" s="164"/>
      <c r="I15" s="164"/>
      <c r="J15" s="164"/>
      <c r="K15" s="174"/>
      <c r="L15" s="37" t="s">
        <v>277</v>
      </c>
      <c r="M15" s="44"/>
      <c r="N15" s="44"/>
      <c r="O15" s="44"/>
      <c r="P15" s="44"/>
      <c r="Q15" s="37" t="s">
        <v>48</v>
      </c>
      <c r="R15" s="52"/>
      <c r="S15" s="53" t="s">
        <v>296</v>
      </c>
      <c r="T15" s="184"/>
      <c r="U15" s="184"/>
      <c r="V15" s="179"/>
      <c r="W15" s="40"/>
      <c r="X15" s="31"/>
      <c r="Y15" s="47" t="s">
        <v>300</v>
      </c>
      <c r="Z15" s="49">
        <v>43952</v>
      </c>
      <c r="AA15" s="49">
        <v>44073</v>
      </c>
      <c r="AB15" s="37" t="s">
        <v>94</v>
      </c>
      <c r="AC15" s="37" t="s">
        <v>299</v>
      </c>
      <c r="AD15" s="136" t="s">
        <v>393</v>
      </c>
      <c r="AE15" s="139" t="s">
        <v>411</v>
      </c>
      <c r="AF15" s="134" t="s">
        <v>369</v>
      </c>
      <c r="AG15" s="146" t="str">
        <f>+AG14</f>
        <v>Realizado el seguimiento  y evaluacion por parte de la OCI - INFOTEP, se oudo evidenciar Que No Se Materializo el Riesgo - Adicionalmente  se tiene como insumo  el  monitoreo efectuado por la oficina de Planeacion en forma  trimestral.</v>
      </c>
      <c r="AH15" s="38" t="str">
        <f>+AH14</f>
        <v>CONTROL  INTERNO</v>
      </c>
      <c r="AI15" s="337" t="str">
        <f>+AI14</f>
        <v>31/04/2021</v>
      </c>
    </row>
    <row r="16" spans="1:35" ht="33.75" customHeight="1" x14ac:dyDescent="0.25">
      <c r="A16" s="159"/>
      <c r="B16" s="286"/>
      <c r="C16" s="286" t="s">
        <v>98</v>
      </c>
      <c r="D16" s="176" t="s">
        <v>99</v>
      </c>
      <c r="E16" s="176" t="s">
        <v>100</v>
      </c>
      <c r="F16" s="317" t="s">
        <v>101</v>
      </c>
      <c r="G16" s="286" t="s">
        <v>102</v>
      </c>
      <c r="H16" s="83" t="s">
        <v>103</v>
      </c>
      <c r="I16" s="176" t="s">
        <v>44</v>
      </c>
      <c r="J16" s="176" t="s">
        <v>45</v>
      </c>
      <c r="K16" s="212">
        <v>12</v>
      </c>
      <c r="L16" s="176" t="s">
        <v>104</v>
      </c>
      <c r="M16" s="4"/>
      <c r="N16" s="4"/>
      <c r="O16" s="4"/>
      <c r="P16" s="4"/>
      <c r="Q16" s="176" t="s">
        <v>48</v>
      </c>
      <c r="R16" s="286"/>
      <c r="S16" s="286" t="s">
        <v>105</v>
      </c>
      <c r="T16" s="286" t="s">
        <v>50</v>
      </c>
      <c r="U16" s="286" t="s">
        <v>45</v>
      </c>
      <c r="V16" s="286">
        <v>3</v>
      </c>
      <c r="W16" s="286" t="s">
        <v>92</v>
      </c>
      <c r="X16" s="4"/>
      <c r="Y16" s="175" t="s">
        <v>106</v>
      </c>
      <c r="Z16" s="310">
        <f t="shared" ref="Z16:AA16" si="0">Z8</f>
        <v>43952</v>
      </c>
      <c r="AA16" s="310">
        <f t="shared" si="0"/>
        <v>44073</v>
      </c>
      <c r="AB16" s="312" t="s">
        <v>107</v>
      </c>
      <c r="AC16" s="313" t="s">
        <v>108</v>
      </c>
      <c r="AD16" s="165" t="s">
        <v>425</v>
      </c>
      <c r="AE16" s="315" t="s">
        <v>427</v>
      </c>
      <c r="AF16" s="311" t="s">
        <v>369</v>
      </c>
      <c r="AG16" s="163" t="str">
        <f>+AG15</f>
        <v>Realizado el seguimiento  y evaluacion por parte de la OCI - INFOTEP, se oudo evidenciar Que No Se Materializo el Riesgo - Adicionalmente  se tiene como insumo  el  monitoreo efectuado por la oficina de Planeacion en forma  trimestral.</v>
      </c>
      <c r="AH16" s="307" t="str">
        <f>+AH15</f>
        <v>CONTROL  INTERNO</v>
      </c>
      <c r="AI16" s="338" t="str">
        <f>+AI15</f>
        <v>31/04/2021</v>
      </c>
    </row>
    <row r="17" spans="1:35" ht="24" customHeight="1" x14ac:dyDescent="0.25">
      <c r="A17" s="159"/>
      <c r="B17" s="286"/>
      <c r="C17" s="286"/>
      <c r="D17" s="176"/>
      <c r="E17" s="176"/>
      <c r="F17" s="317"/>
      <c r="G17" s="286"/>
      <c r="H17" s="182" t="s">
        <v>109</v>
      </c>
      <c r="I17" s="176"/>
      <c r="J17" s="176"/>
      <c r="K17" s="212"/>
      <c r="L17" s="176"/>
      <c r="M17" s="4"/>
      <c r="N17" s="4"/>
      <c r="O17" s="4"/>
      <c r="P17" s="4"/>
      <c r="Q17" s="176"/>
      <c r="R17" s="286"/>
      <c r="S17" s="286"/>
      <c r="T17" s="286"/>
      <c r="U17" s="286"/>
      <c r="V17" s="286"/>
      <c r="W17" s="286"/>
      <c r="X17" s="4"/>
      <c r="Y17" s="175"/>
      <c r="Z17" s="311"/>
      <c r="AA17" s="311"/>
      <c r="AB17" s="175"/>
      <c r="AC17" s="314"/>
      <c r="AD17" s="165"/>
      <c r="AE17" s="316"/>
      <c r="AF17" s="311"/>
      <c r="AG17" s="181"/>
      <c r="AH17" s="308"/>
      <c r="AI17" s="339"/>
    </row>
    <row r="18" spans="1:35" ht="11.25" customHeight="1" x14ac:dyDescent="0.25">
      <c r="A18" s="159"/>
      <c r="B18" s="286"/>
      <c r="C18" s="286"/>
      <c r="D18" s="176"/>
      <c r="E18" s="176"/>
      <c r="F18" s="317"/>
      <c r="G18" s="286"/>
      <c r="H18" s="183"/>
      <c r="I18" s="176"/>
      <c r="J18" s="176"/>
      <c r="K18" s="212"/>
      <c r="L18" s="176"/>
      <c r="M18" s="4"/>
      <c r="N18" s="4"/>
      <c r="O18" s="4"/>
      <c r="P18" s="4"/>
      <c r="Q18" s="176"/>
      <c r="R18" s="286"/>
      <c r="S18" s="286"/>
      <c r="T18" s="286"/>
      <c r="U18" s="286"/>
      <c r="V18" s="286"/>
      <c r="W18" s="286"/>
      <c r="X18" s="4"/>
      <c r="Y18" s="175"/>
      <c r="Z18" s="311"/>
      <c r="AA18" s="311"/>
      <c r="AB18" s="175"/>
      <c r="AC18" s="314"/>
      <c r="AD18" s="165"/>
      <c r="AE18" s="316"/>
      <c r="AF18" s="311"/>
      <c r="AG18" s="181"/>
      <c r="AH18" s="308"/>
      <c r="AI18" s="339"/>
    </row>
    <row r="19" spans="1:35" ht="11.25" customHeight="1" x14ac:dyDescent="0.25">
      <c r="A19" s="159"/>
      <c r="B19" s="286"/>
      <c r="C19" s="286"/>
      <c r="D19" s="176"/>
      <c r="E19" s="176"/>
      <c r="F19" s="317"/>
      <c r="G19" s="286"/>
      <c r="H19" s="183"/>
      <c r="I19" s="176"/>
      <c r="J19" s="176"/>
      <c r="K19" s="212"/>
      <c r="L19" s="176"/>
      <c r="M19" s="4"/>
      <c r="N19" s="4"/>
      <c r="O19" s="4"/>
      <c r="P19" s="4"/>
      <c r="Q19" s="176"/>
      <c r="R19" s="286"/>
      <c r="S19" s="286"/>
      <c r="T19" s="286"/>
      <c r="U19" s="286"/>
      <c r="V19" s="286"/>
      <c r="W19" s="286"/>
      <c r="X19" s="4"/>
      <c r="Y19" s="175"/>
      <c r="Z19" s="311"/>
      <c r="AA19" s="311"/>
      <c r="AB19" s="175"/>
      <c r="AC19" s="314"/>
      <c r="AD19" s="165"/>
      <c r="AE19" s="316"/>
      <c r="AF19" s="311"/>
      <c r="AG19" s="181"/>
      <c r="AH19" s="308"/>
      <c r="AI19" s="339"/>
    </row>
    <row r="20" spans="1:35" ht="11.25" customHeight="1" x14ac:dyDescent="0.25">
      <c r="A20" s="159"/>
      <c r="B20" s="286"/>
      <c r="C20" s="286"/>
      <c r="D20" s="176"/>
      <c r="E20" s="176" t="s">
        <v>110</v>
      </c>
      <c r="F20" s="317"/>
      <c r="G20" s="286"/>
      <c r="H20" s="183"/>
      <c r="I20" s="176"/>
      <c r="J20" s="176"/>
      <c r="K20" s="212"/>
      <c r="L20" s="176"/>
      <c r="M20" s="4"/>
      <c r="N20" s="4"/>
      <c r="O20" s="4"/>
      <c r="P20" s="4"/>
      <c r="Q20" s="176"/>
      <c r="R20" s="286"/>
      <c r="S20" s="286"/>
      <c r="T20" s="286" t="s">
        <v>50</v>
      </c>
      <c r="U20" s="286" t="s">
        <v>45</v>
      </c>
      <c r="V20" s="286">
        <v>3</v>
      </c>
      <c r="W20" s="286"/>
      <c r="X20" s="4"/>
      <c r="Y20" s="175"/>
      <c r="Z20" s="311"/>
      <c r="AA20" s="311"/>
      <c r="AB20" s="175"/>
      <c r="AC20" s="314"/>
      <c r="AD20" s="165"/>
      <c r="AE20" s="316"/>
      <c r="AF20" s="311"/>
      <c r="AG20" s="181"/>
      <c r="AH20" s="308"/>
      <c r="AI20" s="339"/>
    </row>
    <row r="21" spans="1:35" ht="11.25" customHeight="1" x14ac:dyDescent="0.25">
      <c r="A21" s="159"/>
      <c r="B21" s="286"/>
      <c r="C21" s="286"/>
      <c r="D21" s="176"/>
      <c r="E21" s="176"/>
      <c r="F21" s="317"/>
      <c r="G21" s="286"/>
      <c r="H21" s="183"/>
      <c r="I21" s="176"/>
      <c r="J21" s="176"/>
      <c r="K21" s="212"/>
      <c r="L21" s="176"/>
      <c r="M21" s="4"/>
      <c r="N21" s="4"/>
      <c r="O21" s="4"/>
      <c r="P21" s="4"/>
      <c r="Q21" s="176"/>
      <c r="R21" s="286"/>
      <c r="S21" s="286"/>
      <c r="T21" s="286"/>
      <c r="U21" s="286"/>
      <c r="V21" s="286"/>
      <c r="W21" s="286"/>
      <c r="X21" s="4"/>
      <c r="Y21" s="175"/>
      <c r="Z21" s="311"/>
      <c r="AA21" s="311"/>
      <c r="AB21" s="175"/>
      <c r="AC21" s="314"/>
      <c r="AD21" s="165"/>
      <c r="AE21" s="316"/>
      <c r="AF21" s="311"/>
      <c r="AG21" s="181"/>
      <c r="AH21" s="308"/>
      <c r="AI21" s="339"/>
    </row>
    <row r="22" spans="1:35" ht="11.25" customHeight="1" x14ac:dyDescent="0.25">
      <c r="A22" s="159"/>
      <c r="B22" s="286"/>
      <c r="C22" s="286"/>
      <c r="D22" s="176"/>
      <c r="E22" s="176"/>
      <c r="F22" s="317"/>
      <c r="G22" s="286"/>
      <c r="H22" s="183"/>
      <c r="I22" s="176"/>
      <c r="J22" s="176"/>
      <c r="K22" s="212"/>
      <c r="L22" s="176"/>
      <c r="M22" s="4"/>
      <c r="N22" s="4"/>
      <c r="O22" s="4"/>
      <c r="P22" s="4"/>
      <c r="Q22" s="176"/>
      <c r="R22" s="286"/>
      <c r="S22" s="286"/>
      <c r="T22" s="286"/>
      <c r="U22" s="286"/>
      <c r="V22" s="286"/>
      <c r="W22" s="286"/>
      <c r="X22" s="4"/>
      <c r="Y22" s="175"/>
      <c r="Z22" s="311"/>
      <c r="AA22" s="311"/>
      <c r="AB22" s="175"/>
      <c r="AC22" s="314"/>
      <c r="AD22" s="165"/>
      <c r="AE22" s="316"/>
      <c r="AF22" s="311"/>
      <c r="AG22" s="181"/>
      <c r="AH22" s="308"/>
      <c r="AI22" s="339"/>
    </row>
    <row r="23" spans="1:35" ht="11.25" customHeight="1" x14ac:dyDescent="0.25">
      <c r="A23" s="159"/>
      <c r="B23" s="286"/>
      <c r="C23" s="286"/>
      <c r="D23" s="176"/>
      <c r="E23" s="176"/>
      <c r="F23" s="317"/>
      <c r="G23" s="286"/>
      <c r="H23" s="184"/>
      <c r="I23" s="176"/>
      <c r="J23" s="176"/>
      <c r="K23" s="212"/>
      <c r="L23" s="176"/>
      <c r="M23" s="4"/>
      <c r="N23" s="4"/>
      <c r="O23" s="4"/>
      <c r="P23" s="4"/>
      <c r="Q23" s="176"/>
      <c r="R23" s="286"/>
      <c r="S23" s="286"/>
      <c r="T23" s="286"/>
      <c r="U23" s="286"/>
      <c r="V23" s="286"/>
      <c r="W23" s="286"/>
      <c r="X23" s="4"/>
      <c r="Y23" s="175"/>
      <c r="Z23" s="311"/>
      <c r="AA23" s="311"/>
      <c r="AB23" s="175"/>
      <c r="AC23" s="314"/>
      <c r="AD23" s="165"/>
      <c r="AE23" s="316"/>
      <c r="AF23" s="311"/>
      <c r="AG23" s="164"/>
      <c r="AH23" s="309"/>
      <c r="AI23" s="340"/>
    </row>
    <row r="24" spans="1:35" ht="90" customHeight="1" x14ac:dyDescent="0.25">
      <c r="A24" s="159"/>
      <c r="B24" s="185"/>
      <c r="C24" s="185"/>
      <c r="D24" s="185"/>
      <c r="E24" s="176" t="s">
        <v>350</v>
      </c>
      <c r="F24" s="176" t="s">
        <v>351</v>
      </c>
      <c r="G24" s="176" t="s">
        <v>70</v>
      </c>
      <c r="H24" s="176" t="s">
        <v>352</v>
      </c>
      <c r="I24" s="176">
        <v>4</v>
      </c>
      <c r="J24" s="176">
        <v>5</v>
      </c>
      <c r="K24" s="176">
        <v>20</v>
      </c>
      <c r="L24" s="176" t="s">
        <v>353</v>
      </c>
      <c r="M24" s="176"/>
      <c r="N24" s="176"/>
      <c r="O24" s="176"/>
      <c r="P24" s="176"/>
      <c r="Q24" s="176" t="s">
        <v>48</v>
      </c>
      <c r="R24" s="176" t="s">
        <v>354</v>
      </c>
      <c r="S24" s="176" t="s">
        <v>355</v>
      </c>
      <c r="T24" s="176">
        <v>2</v>
      </c>
      <c r="U24" s="176">
        <v>3</v>
      </c>
      <c r="V24" s="176">
        <v>6</v>
      </c>
      <c r="W24" s="176" t="s">
        <v>51</v>
      </c>
      <c r="X24" s="176"/>
      <c r="Y24" s="175" t="s">
        <v>354</v>
      </c>
      <c r="Z24" s="175">
        <v>44136</v>
      </c>
      <c r="AA24" s="175">
        <v>44196</v>
      </c>
      <c r="AB24" s="175" t="s">
        <v>356</v>
      </c>
      <c r="AC24" s="165" t="s">
        <v>108</v>
      </c>
      <c r="AD24" s="165" t="s">
        <v>426</v>
      </c>
      <c r="AE24" s="165" t="s">
        <v>422</v>
      </c>
      <c r="AF24" s="165" t="s">
        <v>369</v>
      </c>
      <c r="AG24" s="165" t="str">
        <f>+AG16</f>
        <v>Realizado el seguimiento  y evaluacion por parte de la OCI - INFOTEP, se oudo evidenciar Que No Se Materializo el Riesgo - Adicionalmente  se tiene como insumo  el  monitoreo efectuado por la oficina de Planeacion en forma  trimestral.</v>
      </c>
      <c r="AH24" s="163" t="str">
        <f>+AH16</f>
        <v>CONTROL  INTERNO</v>
      </c>
      <c r="AI24" s="338" t="str">
        <f>+AI16</f>
        <v>31/04/2021</v>
      </c>
    </row>
    <row r="25" spans="1:35" x14ac:dyDescent="0.25">
      <c r="A25" s="159"/>
      <c r="B25" s="186"/>
      <c r="C25" s="186"/>
      <c r="D25" s="186"/>
      <c r="E25" s="176" t="s">
        <v>357</v>
      </c>
      <c r="F25" s="176"/>
      <c r="G25" s="176"/>
      <c r="H25" s="176"/>
      <c r="I25" s="176"/>
      <c r="J25" s="176"/>
      <c r="K25" s="176"/>
      <c r="L25" s="176"/>
      <c r="M25" s="176"/>
      <c r="N25" s="176"/>
      <c r="O25" s="176"/>
      <c r="P25" s="176"/>
      <c r="Q25" s="176"/>
      <c r="R25" s="176"/>
      <c r="S25" s="176"/>
      <c r="T25" s="176"/>
      <c r="U25" s="176"/>
      <c r="V25" s="176"/>
      <c r="W25" s="176"/>
      <c r="X25" s="176"/>
      <c r="Y25" s="175"/>
      <c r="Z25" s="175"/>
      <c r="AA25" s="175"/>
      <c r="AB25" s="175"/>
      <c r="AC25" s="165"/>
      <c r="AD25" s="165"/>
      <c r="AE25" s="165"/>
      <c r="AF25" s="165"/>
      <c r="AG25" s="165"/>
      <c r="AH25" s="181"/>
      <c r="AI25" s="339"/>
    </row>
    <row r="26" spans="1:35" x14ac:dyDescent="0.25">
      <c r="A26" s="159"/>
      <c r="B26" s="186"/>
      <c r="C26" s="186"/>
      <c r="D26" s="186"/>
      <c r="E26" s="176" t="s">
        <v>358</v>
      </c>
      <c r="F26" s="176"/>
      <c r="G26" s="176"/>
      <c r="H26" s="176"/>
      <c r="I26" s="176"/>
      <c r="J26" s="176"/>
      <c r="K26" s="176"/>
      <c r="L26" s="176"/>
      <c r="M26" s="176"/>
      <c r="N26" s="176"/>
      <c r="O26" s="176"/>
      <c r="P26" s="176"/>
      <c r="Q26" s="176"/>
      <c r="R26" s="176"/>
      <c r="S26" s="176"/>
      <c r="T26" s="176"/>
      <c r="U26" s="176"/>
      <c r="V26" s="176"/>
      <c r="W26" s="176"/>
      <c r="X26" s="176"/>
      <c r="Y26" s="175"/>
      <c r="Z26" s="175"/>
      <c r="AA26" s="175"/>
      <c r="AB26" s="175"/>
      <c r="AC26" s="165"/>
      <c r="AD26" s="165"/>
      <c r="AE26" s="165"/>
      <c r="AF26" s="165"/>
      <c r="AG26" s="165"/>
      <c r="AH26" s="181"/>
      <c r="AI26" s="339"/>
    </row>
    <row r="27" spans="1:35" x14ac:dyDescent="0.25">
      <c r="A27" s="160"/>
      <c r="B27" s="187"/>
      <c r="C27" s="187"/>
      <c r="D27" s="187"/>
      <c r="E27" s="176" t="s">
        <v>359</v>
      </c>
      <c r="F27" s="176"/>
      <c r="G27" s="176"/>
      <c r="H27" s="176" t="s">
        <v>360</v>
      </c>
      <c r="I27" s="176"/>
      <c r="J27" s="176"/>
      <c r="K27" s="176"/>
      <c r="L27" s="176" t="s">
        <v>361</v>
      </c>
      <c r="M27" s="176"/>
      <c r="N27" s="176"/>
      <c r="O27" s="176"/>
      <c r="P27" s="176"/>
      <c r="Q27" s="176" t="s">
        <v>48</v>
      </c>
      <c r="R27" s="176"/>
      <c r="S27" s="176"/>
      <c r="T27" s="176"/>
      <c r="U27" s="176"/>
      <c r="V27" s="176"/>
      <c r="W27" s="176"/>
      <c r="X27" s="176"/>
      <c r="Y27" s="175"/>
      <c r="Z27" s="175"/>
      <c r="AA27" s="175"/>
      <c r="AB27" s="175"/>
      <c r="AC27" s="165"/>
      <c r="AD27" s="165"/>
      <c r="AE27" s="165"/>
      <c r="AF27" s="165"/>
      <c r="AG27" s="165"/>
      <c r="AH27" s="164"/>
      <c r="AI27" s="340"/>
    </row>
  </sheetData>
  <autoFilter ref="A3:AD8" xr:uid="{00000000-0009-0000-0000-000007000000}"/>
  <dataConsolidate/>
  <mergeCells count="189">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 ref="AH24:AH27"/>
    <mergeCell ref="AI24:AI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H16:AH23"/>
    <mergeCell ref="AI16:AI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D12:D15"/>
    <mergeCell ref="C12:C15"/>
    <mergeCell ref="E8:E11"/>
    <mergeCell ref="F12:F15"/>
    <mergeCell ref="G12:G15"/>
    <mergeCell ref="AI9:AI11"/>
    <mergeCell ref="Y8:Y11"/>
    <mergeCell ref="AG9:AG11"/>
    <mergeCell ref="AA8:AA11"/>
    <mergeCell ref="AB8:AB11"/>
    <mergeCell ref="AC8:AC11"/>
    <mergeCell ref="AH9:AH11"/>
    <mergeCell ref="AD9:AD11"/>
    <mergeCell ref="T12:T15"/>
    <mergeCell ref="U12:U15"/>
    <mergeCell ref="V12:V15"/>
    <mergeCell ref="H12:H15"/>
    <mergeCell ref="I12:I15"/>
    <mergeCell ref="J12:J15"/>
    <mergeCell ref="K12:K15"/>
    <mergeCell ref="AG4:AG5"/>
    <mergeCell ref="AH4:AH5"/>
    <mergeCell ref="AI4:AI5"/>
    <mergeCell ref="AG6:AG7"/>
    <mergeCell ref="AH6:AH7"/>
    <mergeCell ref="Y6:Y7"/>
    <mergeCell ref="Z6:Z7"/>
    <mergeCell ref="AA6:AA7"/>
    <mergeCell ref="AB6:AB7"/>
    <mergeCell ref="AD4:AD5"/>
    <mergeCell ref="AE4:AE5"/>
    <mergeCell ref="AF4:AF5"/>
    <mergeCell ref="AC6:AC7"/>
    <mergeCell ref="AD6:AD7"/>
    <mergeCell ref="AE6:AE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H2:AH3"/>
    <mergeCell ref="AI2:AI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I6:AI7"/>
    <mergeCell ref="AF6:AF7"/>
    <mergeCell ref="P4:P7"/>
    <mergeCell ref="Q4:Q7"/>
    <mergeCell ref="R4:R5"/>
    <mergeCell ref="S4:S7"/>
    <mergeCell ref="R6:R7"/>
    <mergeCell ref="O2:P2"/>
    <mergeCell ref="Q2:Q3"/>
    <mergeCell ref="R2:R3"/>
    <mergeCell ref="S2:S3"/>
    <mergeCell ref="T2:T3"/>
    <mergeCell ref="H8:H11"/>
    <mergeCell ref="F8:F11"/>
    <mergeCell ref="G8:G11"/>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display="https://drive.google.com/drive/folders/1jeXj5PhAbokdQfgz3_p4T6oUm-5DNG8i?usp=sharing" xr:uid="{00000000-0004-0000-0700-000000000000}"/>
    <hyperlink ref="AE6" r:id="rId2" display="https://drive.google.com/drive/folders/1jeXj5PhAbokdQfgz3_p4T6oUm-5DNG8i?usp=sharing" xr:uid="{00000000-0004-0000-0700-000001000000}"/>
    <hyperlink ref="AE14" r:id="rId3" display="https://drive.google.com/drive/folders/1jeXj5PhAbokdQfgz3_p4T6oUm-5DNG8i?usp=sharing" xr:uid="{00000000-0004-0000-0700-000002000000}"/>
  </hyperlinks>
  <pageMargins left="0.75" right="0.75" top="1" bottom="1" header="0.5" footer="0.5"/>
  <pageSetup orientation="portrait" horizontalDpi="1200" verticalDpi="1200"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
  <sheetViews>
    <sheetView showGridLines="0" zoomScale="77" zoomScaleNormal="77" workbookViewId="0">
      <pane xSplit="6" ySplit="3" topLeftCell="AD4" activePane="bottomRight" state="frozen"/>
      <selection pane="topRight" activeCell="H1" sqref="H1"/>
      <selection pane="bottomLeft" activeCell="A4" sqref="A4"/>
      <selection pane="bottomRight" activeCell="AI6" sqref="AI6"/>
    </sheetView>
  </sheetViews>
  <sheetFormatPr baseColWidth="10" defaultRowHeight="15" x14ac:dyDescent="0.25"/>
  <cols>
    <col min="1" max="1" width="19.28515625" style="108" customWidth="1"/>
    <col min="2" max="3" width="13" style="103" customWidth="1"/>
    <col min="4" max="4" width="11.140625" style="103" customWidth="1"/>
    <col min="5" max="5" width="20.140625" style="103" customWidth="1"/>
    <col min="6" max="6" width="16.42578125" style="103" customWidth="1"/>
    <col min="7" max="7" width="11.7109375" style="103" customWidth="1"/>
    <col min="8" max="8" width="18.42578125" style="103" customWidth="1"/>
    <col min="9" max="9" width="11.42578125" style="103" customWidth="1"/>
    <col min="10" max="10" width="8.28515625" style="103" customWidth="1"/>
    <col min="11" max="11" width="18.5703125" style="103" customWidth="1"/>
    <col min="12" max="12" width="33.28515625" style="103" customWidth="1"/>
    <col min="13" max="13" width="9.7109375" style="103" hidden="1" customWidth="1"/>
    <col min="14" max="14" width="6.85546875" style="103" hidden="1" customWidth="1"/>
    <col min="15" max="15" width="11" style="103" hidden="1" customWidth="1"/>
    <col min="16" max="16" width="7.28515625" style="103" hidden="1" customWidth="1"/>
    <col min="17" max="17" width="18.28515625" style="103" customWidth="1"/>
    <col min="18" max="18" width="30.42578125" style="103" customWidth="1"/>
    <col min="19" max="19" width="22.7109375" style="103" customWidth="1"/>
    <col min="20" max="20" width="11" style="103" customWidth="1"/>
    <col min="21" max="21" width="14" style="103" customWidth="1"/>
    <col min="22" max="22" width="18.28515625" style="103" customWidth="1"/>
    <col min="23" max="23" width="14.42578125" style="103" hidden="1" customWidth="1"/>
    <col min="24" max="24" width="45.7109375" style="103" hidden="1" customWidth="1"/>
    <col min="25" max="25" width="27.7109375" style="103" customWidth="1"/>
    <col min="26" max="26" width="14.85546875" style="103" customWidth="1"/>
    <col min="27" max="27" width="11.28515625" style="103" customWidth="1"/>
    <col min="28" max="28" width="19.42578125" style="103" customWidth="1"/>
    <col min="29" max="29" width="30" style="103" customWidth="1"/>
    <col min="30" max="35" width="35.7109375" style="103" customWidth="1"/>
    <col min="36" max="16384" width="11.42578125" style="103"/>
  </cols>
  <sheetData>
    <row r="1" spans="1:3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21.75" customHeight="1" x14ac:dyDescent="0.25">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69"/>
      <c r="AG3" s="169"/>
      <c r="AH3" s="169"/>
      <c r="AI3" s="169"/>
    </row>
    <row r="4" spans="1:35" ht="117.75" customHeight="1" x14ac:dyDescent="0.25">
      <c r="A4" s="151" t="s">
        <v>122</v>
      </c>
      <c r="B4" s="176" t="s">
        <v>39</v>
      </c>
      <c r="C4" s="176" t="s">
        <v>39</v>
      </c>
      <c r="D4" s="176" t="s">
        <v>39</v>
      </c>
      <c r="E4" s="47" t="s">
        <v>123</v>
      </c>
      <c r="F4" s="225" t="s">
        <v>124</v>
      </c>
      <c r="G4" s="176" t="s">
        <v>125</v>
      </c>
      <c r="H4" s="176" t="s">
        <v>126</v>
      </c>
      <c r="I4" s="176" t="s">
        <v>50</v>
      </c>
      <c r="J4" s="176" t="s">
        <v>127</v>
      </c>
      <c r="K4" s="318">
        <v>20</v>
      </c>
      <c r="L4" s="96" t="s">
        <v>128</v>
      </c>
      <c r="M4" s="176" t="s">
        <v>129</v>
      </c>
      <c r="N4" s="176">
        <v>85</v>
      </c>
      <c r="O4" s="176"/>
      <c r="P4" s="176"/>
      <c r="Q4" s="176" t="s">
        <v>48</v>
      </c>
      <c r="R4" s="176"/>
      <c r="S4" s="176" t="s">
        <v>130</v>
      </c>
      <c r="T4" s="176" t="s">
        <v>50</v>
      </c>
      <c r="U4" s="176" t="s">
        <v>76</v>
      </c>
      <c r="V4" s="320">
        <v>10</v>
      </c>
      <c r="W4" s="176" t="s">
        <v>51</v>
      </c>
      <c r="X4" s="180" t="s">
        <v>39</v>
      </c>
      <c r="Y4" s="321" t="s">
        <v>131</v>
      </c>
      <c r="Z4" s="319">
        <v>43467</v>
      </c>
      <c r="AA4" s="319">
        <v>43830</v>
      </c>
      <c r="AB4" s="321" t="s">
        <v>132</v>
      </c>
      <c r="AC4" s="321" t="s">
        <v>133</v>
      </c>
      <c r="AD4" s="323" t="s">
        <v>430</v>
      </c>
      <c r="AE4" s="322" t="s">
        <v>429</v>
      </c>
      <c r="AF4" s="322" t="s">
        <v>369</v>
      </c>
      <c r="AG4" s="322" t="str">
        <f>+'GESTIÓN TEC-COM'!AG4:AG5</f>
        <v>Realizado el seguimiento  y evaluacion por parte de la OCI - INFOTEP, se oudo evidenciar Que No Se Materializo el Riesgo - Adicionalmente  se tiene como insumo  el  monitoreo efectuado por la oficina de Planeacion en forma  trimestral.</v>
      </c>
      <c r="AH4" s="322" t="str">
        <f>+'GESTIÓN TEC-COM'!AH4:AH5</f>
        <v>CONTROL  INTERNO</v>
      </c>
      <c r="AI4" s="341" t="str">
        <f>+'PLANEACIÓN Y MEJORAMIENTO'!AI7</f>
        <v>31/04/2021</v>
      </c>
    </row>
    <row r="5" spans="1:35" ht="91.5" customHeight="1" x14ac:dyDescent="0.25">
      <c r="A5" s="151"/>
      <c r="B5" s="176"/>
      <c r="C5" s="176"/>
      <c r="D5" s="176"/>
      <c r="E5" s="47" t="s">
        <v>134</v>
      </c>
      <c r="F5" s="225"/>
      <c r="G5" s="176"/>
      <c r="H5" s="176"/>
      <c r="I5" s="176"/>
      <c r="J5" s="176"/>
      <c r="K5" s="318"/>
      <c r="L5" s="83" t="s">
        <v>135</v>
      </c>
      <c r="M5" s="176"/>
      <c r="N5" s="176"/>
      <c r="O5" s="176"/>
      <c r="P5" s="176"/>
      <c r="Q5" s="176"/>
      <c r="R5" s="176"/>
      <c r="S5" s="176"/>
      <c r="T5" s="176"/>
      <c r="U5" s="176"/>
      <c r="V5" s="320"/>
      <c r="W5" s="176"/>
      <c r="X5" s="180"/>
      <c r="Y5" s="321"/>
      <c r="Z5" s="319"/>
      <c r="AA5" s="319"/>
      <c r="AB5" s="321"/>
      <c r="AC5" s="321"/>
      <c r="AD5" s="323"/>
      <c r="AE5" s="322"/>
      <c r="AF5" s="322"/>
      <c r="AG5" s="322"/>
      <c r="AH5" s="322"/>
      <c r="AI5" s="341"/>
    </row>
    <row r="6" spans="1:35" s="107" customFormat="1" ht="56.25" customHeight="1" x14ac:dyDescent="0.25">
      <c r="A6" s="151"/>
      <c r="B6" s="96" t="s">
        <v>39</v>
      </c>
      <c r="C6" s="96" t="s">
        <v>39</v>
      </c>
      <c r="D6" s="96" t="s">
        <v>39</v>
      </c>
      <c r="E6" s="47" t="s">
        <v>362</v>
      </c>
      <c r="F6" s="86" t="s">
        <v>363</v>
      </c>
      <c r="G6" s="96" t="s">
        <v>125</v>
      </c>
      <c r="H6" s="96" t="s">
        <v>126</v>
      </c>
      <c r="I6" s="96" t="s">
        <v>50</v>
      </c>
      <c r="J6" s="96" t="s">
        <v>127</v>
      </c>
      <c r="K6" s="74">
        <v>20</v>
      </c>
      <c r="L6" s="104" t="s">
        <v>364</v>
      </c>
      <c r="M6" s="104"/>
      <c r="N6" s="104"/>
      <c r="O6" s="104"/>
      <c r="P6" s="104"/>
      <c r="Q6" s="82" t="s">
        <v>48</v>
      </c>
      <c r="R6" s="96" t="s">
        <v>365</v>
      </c>
      <c r="S6" s="96" t="s">
        <v>366</v>
      </c>
      <c r="T6" s="96" t="s">
        <v>50</v>
      </c>
      <c r="U6" s="96" t="s">
        <v>76</v>
      </c>
      <c r="V6" s="111">
        <v>10</v>
      </c>
      <c r="W6" s="104"/>
      <c r="X6" s="104"/>
      <c r="Y6" s="105" t="s">
        <v>367</v>
      </c>
      <c r="Z6" s="106">
        <v>44127</v>
      </c>
      <c r="AA6" s="106"/>
      <c r="AB6" s="105" t="s">
        <v>368</v>
      </c>
      <c r="AC6" s="105" t="s">
        <v>133</v>
      </c>
      <c r="AD6" s="143" t="s">
        <v>431</v>
      </c>
      <c r="AE6" s="142" t="s">
        <v>429</v>
      </c>
      <c r="AF6" s="144" t="str">
        <f>+AF4</f>
        <v>NO</v>
      </c>
      <c r="AG6" s="144" t="str">
        <f>+AG4</f>
        <v>Realizado el seguimiento  y evaluacion por parte de la OCI - INFOTEP, se oudo evidenciar Que No Se Materializo el Riesgo - Adicionalmente  se tiene como insumo  el  monitoreo efectuado por la oficina de Planeacion en forma  trimestral.</v>
      </c>
      <c r="AH6" s="123" t="str">
        <f>+AH4</f>
        <v>CONTROL  INTERNO</v>
      </c>
      <c r="AI6" s="342" t="str">
        <f>+AI4</f>
        <v>31/04/2021</v>
      </c>
    </row>
    <row r="7" spans="1:35" x14ac:dyDescent="0.25">
      <c r="B7" s="109"/>
      <c r="C7" s="109"/>
      <c r="D7" s="109"/>
      <c r="E7" s="110"/>
      <c r="F7" s="109"/>
      <c r="G7" s="109"/>
      <c r="H7" s="109"/>
      <c r="I7" s="109"/>
      <c r="J7" s="109"/>
      <c r="K7" s="109"/>
      <c r="L7" s="110"/>
      <c r="M7" s="110"/>
      <c r="N7" s="110"/>
      <c r="O7" s="110"/>
      <c r="P7" s="110"/>
      <c r="Q7" s="109"/>
      <c r="R7" s="109"/>
      <c r="S7" s="109"/>
      <c r="T7" s="109"/>
      <c r="U7" s="109"/>
      <c r="V7" s="109"/>
      <c r="Y7" s="109"/>
      <c r="Z7" s="110"/>
      <c r="AA7" s="110"/>
      <c r="AB7" s="109"/>
      <c r="AC7" s="109"/>
      <c r="AI7" s="145"/>
    </row>
  </sheetData>
  <autoFilter ref="A3:AC5" xr:uid="{00000000-0009-0000-0000-000001000000}"/>
  <dataConsolidate/>
  <mergeCells count="73">
    <mergeCell ref="AH4:AH5"/>
    <mergeCell ref="AI4:AI5"/>
    <mergeCell ref="AB4:AB5"/>
    <mergeCell ref="AC4:AC5"/>
    <mergeCell ref="AD4:AD5"/>
    <mergeCell ref="AE4:AE5"/>
    <mergeCell ref="AF4:AF5"/>
    <mergeCell ref="AG4:AG5"/>
    <mergeCell ref="AA4:AA5"/>
    <mergeCell ref="P4:P5"/>
    <mergeCell ref="Q4:Q5"/>
    <mergeCell ref="R4:R5"/>
    <mergeCell ref="S4:S5"/>
    <mergeCell ref="T4:T5"/>
    <mergeCell ref="U4:U5"/>
    <mergeCell ref="V4:V5"/>
    <mergeCell ref="W4:W5"/>
    <mergeCell ref="X4:X5"/>
    <mergeCell ref="Y4:Y5"/>
    <mergeCell ref="Z4:Z5"/>
    <mergeCell ref="I4:I5"/>
    <mergeCell ref="J4:J5"/>
    <mergeCell ref="K4:K5"/>
    <mergeCell ref="M4:M5"/>
    <mergeCell ref="N4:N5"/>
    <mergeCell ref="O4:O5"/>
    <mergeCell ref="AH2:AH3"/>
    <mergeCell ref="AI2:AI3"/>
    <mergeCell ref="A4:A6"/>
    <mergeCell ref="B4:B5"/>
    <mergeCell ref="C4:C5"/>
    <mergeCell ref="D4:D5"/>
    <mergeCell ref="F4:F5"/>
    <mergeCell ref="G4:G5"/>
    <mergeCell ref="H4:H5"/>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 </vt:lpstr>
      <vt:lpstr>BIENESTAR</vt:lpstr>
      <vt:lpstr>EXTENSION-INVESTIGACION</vt:lpstr>
      <vt:lpstr>LEGAL Y ADMINISTRATIVA</vt:lpstr>
      <vt:lpstr>TALENTO HUMANO</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CONTROL INTERNO</cp:lastModifiedBy>
  <dcterms:created xsi:type="dcterms:W3CDTF">2020-04-16T00:29:39Z</dcterms:created>
  <dcterms:modified xsi:type="dcterms:W3CDTF">2022-01-17T22:17:31Z</dcterms:modified>
</cp:coreProperties>
</file>