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ABULACION GENERAL" sheetId="1" r:id="rId1"/>
    <sheet name="POR  PREGUNTAS R -SI-NO" sheetId="2" r:id="rId2"/>
    <sheet name="POR QUE  - Y RESPUESTAS" sheetId="3" r:id="rId3"/>
    <sheet name="Hoja2" sheetId="4" r:id="rId4"/>
  </sheets>
  <definedNames/>
  <calcPr fullCalcOnLoad="1"/>
</workbook>
</file>

<file path=xl/sharedStrings.xml><?xml version="1.0" encoding="utf-8"?>
<sst xmlns="http://schemas.openxmlformats.org/spreadsheetml/2006/main" count="320" uniqueCount="133">
  <si>
    <t xml:space="preserve">DESARROLLO DE ENCUESTA  </t>
  </si>
  <si>
    <t>ITEM</t>
  </si>
  <si>
    <t>PREGUNTA</t>
  </si>
  <si>
    <t xml:space="preserve">RESPUESTA </t>
  </si>
  <si>
    <t>SI</t>
  </si>
  <si>
    <t>NO</t>
  </si>
  <si>
    <t>OPCIONES</t>
  </si>
  <si>
    <t xml:space="preserve">Ninguna en el Momento </t>
  </si>
  <si>
    <t>Area Comecial  y Contable</t>
  </si>
  <si>
    <t>No Responde</t>
  </si>
  <si>
    <t xml:space="preserve">No Responde </t>
  </si>
  <si>
    <t>Rcolos Coaxiales</t>
  </si>
  <si>
    <t xml:space="preserve">Ninguno </t>
  </si>
  <si>
    <t>Capacitacion NIIF</t>
  </si>
  <si>
    <t>Parametrizacion Area  Contable</t>
  </si>
  <si>
    <t xml:space="preserve">Que apliquien Modalidad Semi Virtual- Para Madres Cabeza de Hogar entre otroas </t>
  </si>
  <si>
    <t>Manejo del Ambiente Laboral y Motivacion</t>
  </si>
  <si>
    <t>NIIF</t>
  </si>
  <si>
    <t xml:space="preserve">NIIF, Conciliaciones Bancarias </t>
  </si>
  <si>
    <t>Impuestos Nacionales  y Departamentales</t>
  </si>
  <si>
    <t>Profesores con Mayor  Formacion</t>
  </si>
  <si>
    <t>Inventarios, Auditoria, Cartera</t>
  </si>
  <si>
    <t>Ventas, Mercadeo, Publicidad</t>
  </si>
  <si>
    <t>ENCUESTADO 17</t>
  </si>
  <si>
    <t>ENCUESTADO 18</t>
  </si>
  <si>
    <t>ENCUESTADO 19</t>
  </si>
  <si>
    <t>No Presenta necesidades en este Momento - lo maneja Outsursing</t>
  </si>
  <si>
    <t>Logistica, Admon de Empresas- con enfasis Area Comercial, Mercadeo</t>
  </si>
  <si>
    <t>Se debe Estimular a la poblacion para seguir el  proceso de Formacion Universitaria- todos los jovenes llegan a bachiller   y  Solicitar practicas de estudiantes en las empresas</t>
  </si>
  <si>
    <t>La Adaptacion del Personal a la Parte Informatica</t>
  </si>
  <si>
    <t xml:space="preserve">Inventario </t>
  </si>
  <si>
    <t>Preparar a los estudiantes, conforme las realidades del mercado - volviendolos verdaderos especialistas</t>
  </si>
  <si>
    <t>Enfasis en Economia, relacionado con la contabilidad en cuanto a Tasas y Comercio Exterior</t>
  </si>
  <si>
    <t>Naturales de Cuentas, tasas, Cambio de Divisas, Importacion y Exportaciones</t>
  </si>
  <si>
    <t>Mirar la necesidad no solod el turismo si no tambien que otro sectores productivos pueden servir para el crecimiento economico de la Isla.</t>
  </si>
  <si>
    <t>En el Momento Ninguna</t>
  </si>
  <si>
    <t>Archivo  General</t>
  </si>
  <si>
    <t>Son Adecuadas se han tenido las iniciativas desde su fundacion para satisfacer las necesidades laborales en el ambito empresarial de San Andres Islas.</t>
  </si>
  <si>
    <t>Conciliaciones Bancarias, Inventario, NIIF, Matematica Financeira</t>
  </si>
  <si>
    <t>Trabajo en Alturas,  Inventario de Alumbrado Publico</t>
  </si>
  <si>
    <t>Brindar Programas  que le apuntes a  las necesidades d elas empresas</t>
  </si>
  <si>
    <t>Liquidacion de Creditos y cartera  /  Administracion Financiera</t>
  </si>
  <si>
    <t>Manejo y Gestion de software Contable</t>
  </si>
  <si>
    <t>Muy Bueno</t>
  </si>
  <si>
    <t>ACUMULADO</t>
  </si>
  <si>
    <t xml:space="preserve">Mas Competitivos en la forma de impartir los Procesos </t>
  </si>
  <si>
    <t>Mayor manejo de Temas Tributarios</t>
  </si>
  <si>
    <t>Manejo de Normas  Financieras</t>
  </si>
  <si>
    <t>Mayores Clases en Areas  Tributarias</t>
  </si>
  <si>
    <t>Reportes  a la DIAN</t>
  </si>
  <si>
    <t>Sector o Areas  Ambientales</t>
  </si>
  <si>
    <t>Promover el Programa en el Sector  Productivo</t>
  </si>
  <si>
    <t>Archivo, Gestion Administrativa, Gestion Contable</t>
  </si>
  <si>
    <t>Gestion de Recursos Humanos, Formulacion de Proyectos, Ejecucion presupuestal</t>
  </si>
  <si>
    <t>Actualizaciones en las Nuevas Normas Contables</t>
  </si>
  <si>
    <t>Inventario, Nomina, Cartera</t>
  </si>
  <si>
    <t>Incluir la Formacion Academica en Horario Diurna</t>
  </si>
  <si>
    <t>Encuesta</t>
  </si>
  <si>
    <t>Ç</t>
  </si>
  <si>
    <t>ACUMULADO PORCENTUAL</t>
  </si>
  <si>
    <t>DETALLE DE LA PREGUNTA</t>
  </si>
  <si>
    <t>No. PREGUNTA</t>
  </si>
  <si>
    <t>1. Considera usted que la audiencia publica se desarrollo de manera organizada??</t>
  </si>
  <si>
    <t>2. ¿La explicacion de la metodologia para las intervenciones en la audiciencua fue?</t>
  </si>
  <si>
    <t xml:space="preserve">3. ¿la Oportunidad para que los asistentes inscritos, opinen durante la audiencia publica fue ? </t>
  </si>
  <si>
    <t>4. ¿Los Temas de la audiencia publica fueron discutidos de manera ?</t>
  </si>
  <si>
    <t xml:space="preserve">Clara </t>
  </si>
  <si>
    <t xml:space="preserve">Adecuada </t>
  </si>
  <si>
    <t xml:space="preserve">Insuficiente </t>
  </si>
  <si>
    <t>TOTAL</t>
  </si>
  <si>
    <t>Confusa</t>
  </si>
  <si>
    <t xml:space="preserve">A) Profunda ___
</t>
  </si>
  <si>
    <t xml:space="preserve">B) Regular ___
</t>
  </si>
  <si>
    <t xml:space="preserve">C) Superficial   ___
</t>
  </si>
  <si>
    <t>Encuestado</t>
  </si>
  <si>
    <t>a) Por Aviso Publico</t>
  </si>
  <si>
    <t>b) Prensa</t>
  </si>
  <si>
    <t>c) A traves dela Comunidad</t>
  </si>
  <si>
    <t>d) Boletin</t>
  </si>
  <si>
    <t>e) Pagina Web</t>
  </si>
  <si>
    <t xml:space="preserve">f) Otro Cual </t>
  </si>
  <si>
    <t>g) Invitacion Directa</t>
  </si>
  <si>
    <t>7. ¿La Utilidad de la audiencia publica como espacio para la participacion de la ciudadania en la vigilancia de la gestion publica es: ?</t>
  </si>
  <si>
    <t>a) Muy Grande</t>
  </si>
  <si>
    <t xml:space="preserve">b) Grande </t>
  </si>
  <si>
    <t>c) Poca</t>
  </si>
  <si>
    <t>d) Muy Poca</t>
  </si>
  <si>
    <t>a) Muy Importante</t>
  </si>
  <si>
    <t>b) Importante</t>
  </si>
  <si>
    <t>c) Sin Importancia</t>
  </si>
  <si>
    <t>9.  ¿La Informacion Presentada en la Audiencia Publica cumplio con sus espectativas:?</t>
  </si>
  <si>
    <t>?POR QUE?</t>
  </si>
  <si>
    <t>10.  ¿En una escala de 1 a 5 (Donde 1 es el  menor grado y 5 es el mayor grado) califique la gestion de la entidad de acuerdo a lo presentado en la presente audiencia publica::?</t>
  </si>
  <si>
    <t>11.  ¿volveria a participar en otra Audiencia Publica de esta Entidad?</t>
  </si>
  <si>
    <t>12.  Por Favor  proponga un tema de su interes sobre la gestion de   esta entidad para proximas audiencias publicas ?</t>
  </si>
  <si>
    <t>CUAL ?</t>
  </si>
  <si>
    <t>TEMAS PROPUESTOS PROXIMAS AUDIENCIAS PUBLICAS</t>
  </si>
  <si>
    <t>CUMPLIMIENTO DE ESPECTATIVAS  DELA AUDIENCIA PUBLICA</t>
  </si>
  <si>
    <t>PREGUNTAS  ABIERTAS</t>
  </si>
  <si>
    <t xml:space="preserve">5. ¿Cómo se entero de la realizacion de la audiencia publica? </t>
  </si>
  <si>
    <t>6. ¿Consulto la informacion de la gestion de la entidad  antes de la Audiencia Publica?</t>
  </si>
  <si>
    <t>8.  ¿Despues de Haber tomado  parte en la Audiencia Publica, consideraque su participacion en el control de lagestion publica es:?</t>
  </si>
  <si>
    <t>AUDIENCIA PUBLICA DE RENDICION DE CUENTAS AÑO 2018</t>
  </si>
  <si>
    <t>ENCUESTADOS  35</t>
  </si>
  <si>
    <t>Me Permitio tener actualizacion hacerca de los avances del Infotep, Plan 2016-2019</t>
  </si>
  <si>
    <t>Formacion Docente Bilingüe / Intestigacion</t>
  </si>
  <si>
    <t>sin</t>
  </si>
  <si>
    <t>Conoci mas la Institucion</t>
  </si>
  <si>
    <t>Conocer algunos Aspectos antes de la Audiencia</t>
  </si>
  <si>
    <t>Brindo Informacion Precisa</t>
  </si>
  <si>
    <t>Decrechos Humanos, Educacion en DDHH, participacion Ciudadana</t>
  </si>
  <si>
    <t>Es de Vital Importancia</t>
  </si>
  <si>
    <t>Importante para el Desarrollo</t>
  </si>
  <si>
    <t>Utilidad de la Educacion</t>
  </si>
  <si>
    <t>Acciones de Emprendimiento y empleabilidad</t>
  </si>
  <si>
    <t>Adecuacion Infraestructuras Academicas</t>
  </si>
  <si>
    <t>Desarrollo las funciones sustantivas claramente</t>
  </si>
  <si>
    <t>Avances en Acreditacion en Alta Calidad</t>
  </si>
  <si>
    <t>Gestión del Riesgo (Articulado Riesgos de Corrupción y de seguridad digital)</t>
  </si>
  <si>
    <t>Aclaro muchas de mis inquietudes</t>
  </si>
  <si>
    <t xml:space="preserve">Llegue a la universidad y me invitaron a pasar </t>
  </si>
  <si>
    <t>Convenios con Otras Instituciones Universitarias</t>
  </si>
  <si>
    <t>Me Hizo saber mas del tema</t>
  </si>
  <si>
    <t>Profundizar mas en el tema de contabilidad</t>
  </si>
  <si>
    <t>Fue Concreta, Clara y Muy Valiosa</t>
  </si>
  <si>
    <t>Evaluacion del Personal</t>
  </si>
  <si>
    <t>Claridad y Presicion de la Informacion</t>
  </si>
  <si>
    <t>Conseguir el terreno vecino para ampliar  las instalaciones - Infotep esta Creciendo y Necesita mas aulas</t>
  </si>
  <si>
    <t>Un Amigo</t>
  </si>
  <si>
    <t>Claro Todo</t>
  </si>
  <si>
    <t>Sirvio para conocer los procesos que se llevan  a cabo  en la Institucion</t>
  </si>
  <si>
    <t>Carrerras Universitarias Propias</t>
  </si>
  <si>
    <t>ENCUESTADOS  32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</si>
</sst>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4"/>
      <color indexed="8"/>
      <name val="Calibri"/>
      <family val="2"/>
    </font>
    <font>
      <b/>
      <sz val="12"/>
      <color indexed="10"/>
      <name val="Calibri"/>
      <family val="2"/>
    </font>
    <font>
      <b/>
      <sz val="18"/>
      <color indexed="8"/>
      <name val="Calibri"/>
      <family val="2"/>
    </font>
    <font>
      <b/>
      <sz val="6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63"/>
      <name val="Calibri"/>
      <family val="2"/>
    </font>
    <font>
      <sz val="9"/>
      <color indexed="63"/>
      <name val="Calibri"/>
      <family val="2"/>
    </font>
    <font>
      <b/>
      <sz val="16"/>
      <color indexed="63"/>
      <name val="Calibri"/>
      <family val="2"/>
    </font>
    <font>
      <b/>
      <sz val="12"/>
      <color indexed="63"/>
      <name val="Calibri"/>
      <family val="2"/>
    </font>
    <font>
      <b/>
      <sz val="10.5"/>
      <color indexed="63"/>
      <name val="Calibri"/>
      <family val="2"/>
    </font>
    <font>
      <b/>
      <sz val="12"/>
      <color indexed="40"/>
      <name val="Calibri"/>
      <family val="2"/>
    </font>
    <font>
      <b/>
      <sz val="10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Calibri"/>
      <family val="2"/>
    </font>
    <font>
      <b/>
      <sz val="8"/>
      <color indexed="63"/>
      <name val="Calibri"/>
      <family val="2"/>
    </font>
    <font>
      <b/>
      <sz val="18"/>
      <color indexed="63"/>
      <name val="Calibri"/>
      <family val="2"/>
    </font>
    <font>
      <b/>
      <sz val="10.5"/>
      <color indexed="8"/>
      <name val="Calibri"/>
      <family val="2"/>
    </font>
    <font>
      <sz val="24"/>
      <color indexed="63"/>
      <name val="Calibri"/>
      <family val="2"/>
    </font>
    <font>
      <b/>
      <i/>
      <sz val="9"/>
      <color indexed="63"/>
      <name val="Calibri"/>
      <family val="2"/>
    </font>
    <font>
      <b/>
      <i/>
      <sz val="10"/>
      <color indexed="63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i/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4"/>
      <color theme="1"/>
      <name val="Calibri"/>
      <family val="2"/>
    </font>
    <font>
      <b/>
      <sz val="12"/>
      <color rgb="FFFF0000"/>
      <name val="Calibri"/>
      <family val="2"/>
    </font>
    <font>
      <b/>
      <sz val="18"/>
      <color theme="1"/>
      <name val="Calibri"/>
      <family val="2"/>
    </font>
    <font>
      <b/>
      <sz val="6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2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6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8" fillId="0" borderId="10" xfId="0" applyFont="1" applyBorder="1" applyAlignment="1">
      <alignment horizontal="justify" vertical="justify" wrapText="1"/>
    </xf>
    <xf numFmtId="0" fontId="68" fillId="0" borderId="11" xfId="0" applyFont="1" applyBorder="1" applyAlignment="1">
      <alignment horizontal="justify" vertical="justify" wrapText="1"/>
    </xf>
    <xf numFmtId="0" fontId="68" fillId="0" borderId="12" xfId="0" applyFont="1" applyBorder="1" applyAlignment="1">
      <alignment horizontal="justify" vertical="justify" wrapText="1"/>
    </xf>
    <xf numFmtId="0" fontId="68" fillId="0" borderId="13" xfId="0" applyFont="1" applyBorder="1" applyAlignment="1">
      <alignment horizontal="justify" vertical="justify" wrapText="1"/>
    </xf>
    <xf numFmtId="0" fontId="68" fillId="0" borderId="14" xfId="0" applyFont="1" applyBorder="1" applyAlignment="1">
      <alignment horizontal="justify" vertical="justify" wrapText="1"/>
    </xf>
    <xf numFmtId="0" fontId="69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8" fillId="0" borderId="18" xfId="0" applyFont="1" applyBorder="1" applyAlignment="1">
      <alignment horizontal="justify" vertical="justify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9" fillId="33" borderId="10" xfId="0" applyFont="1" applyFill="1" applyBorder="1" applyAlignment="1">
      <alignment/>
    </xf>
    <xf numFmtId="0" fontId="68" fillId="0" borderId="14" xfId="0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6" fillId="34" borderId="14" xfId="0" applyFont="1" applyFill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9" borderId="26" xfId="0" applyFill="1" applyBorder="1" applyAlignment="1">
      <alignment horizontal="center" vertical="center" wrapText="1"/>
    </xf>
    <xf numFmtId="0" fontId="71" fillId="8" borderId="10" xfId="0" applyFont="1" applyFill="1" applyBorder="1" applyAlignment="1">
      <alignment horizontal="center" vertical="center" wrapText="1"/>
    </xf>
    <xf numFmtId="0" fontId="72" fillId="36" borderId="10" xfId="0" applyFont="1" applyFill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68" fillId="37" borderId="27" xfId="0" applyFont="1" applyFill="1" applyBorder="1" applyAlignment="1">
      <alignment horizontal="justify" vertical="justify" wrapText="1"/>
    </xf>
    <xf numFmtId="0" fontId="0" fillId="37" borderId="26" xfId="0" applyFill="1" applyBorder="1" applyAlignment="1">
      <alignment horizontal="center" vertical="center" wrapText="1"/>
    </xf>
    <xf numFmtId="0" fontId="68" fillId="37" borderId="26" xfId="0" applyFont="1" applyFill="1" applyBorder="1" applyAlignment="1">
      <alignment horizontal="justify" vertical="justify" wrapText="1"/>
    </xf>
    <xf numFmtId="0" fontId="69" fillId="34" borderId="10" xfId="0" applyFont="1" applyFill="1" applyBorder="1" applyAlignment="1">
      <alignment/>
    </xf>
    <xf numFmtId="0" fontId="68" fillId="38" borderId="11" xfId="0" applyFont="1" applyFill="1" applyBorder="1" applyAlignment="1">
      <alignment horizontal="justify" vertical="justify" wrapText="1"/>
    </xf>
    <xf numFmtId="0" fontId="68" fillId="38" borderId="27" xfId="0" applyFont="1" applyFill="1" applyBorder="1" applyAlignment="1">
      <alignment horizontal="center" vertical="center" wrapText="1"/>
    </xf>
    <xf numFmtId="0" fontId="68" fillId="39" borderId="27" xfId="0" applyFont="1" applyFill="1" applyBorder="1" applyAlignment="1">
      <alignment horizontal="center" vertical="center" wrapText="1"/>
    </xf>
    <xf numFmtId="0" fontId="69" fillId="33" borderId="27" xfId="0" applyFont="1" applyFill="1" applyBorder="1" applyAlignment="1">
      <alignment horizontal="center" vertical="center" wrapText="1"/>
    </xf>
    <xf numFmtId="0" fontId="72" fillId="35" borderId="10" xfId="0" applyFont="1" applyFill="1" applyBorder="1" applyAlignment="1">
      <alignment horizontal="center" vertical="center" wrapText="1"/>
    </xf>
    <xf numFmtId="0" fontId="72" fillId="9" borderId="10" xfId="0" applyFont="1" applyFill="1" applyBorder="1" applyAlignment="1">
      <alignment horizontal="center" vertical="center" wrapText="1"/>
    </xf>
    <xf numFmtId="0" fontId="69" fillId="35" borderId="13" xfId="0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8" fillId="39" borderId="13" xfId="0" applyFont="1" applyFill="1" applyBorder="1" applyAlignment="1">
      <alignment horizontal="center" vertical="center" wrapText="1"/>
    </xf>
    <xf numFmtId="0" fontId="68" fillId="39" borderId="28" xfId="0" applyFont="1" applyFill="1" applyBorder="1" applyAlignment="1">
      <alignment horizontal="center" vertical="center" wrapText="1"/>
    </xf>
    <xf numFmtId="0" fontId="69" fillId="39" borderId="14" xfId="0" applyFont="1" applyFill="1" applyBorder="1" applyAlignment="1">
      <alignment horizontal="center" vertical="center" wrapText="1"/>
    </xf>
    <xf numFmtId="0" fontId="69" fillId="39" borderId="28" xfId="0" applyFont="1" applyFill="1" applyBorder="1" applyAlignment="1">
      <alignment horizontal="center" vertical="center" wrapText="1"/>
    </xf>
    <xf numFmtId="0" fontId="70" fillId="39" borderId="28" xfId="0" applyFont="1" applyFill="1" applyBorder="1" applyAlignment="1">
      <alignment horizontal="center" vertical="center" wrapText="1"/>
    </xf>
    <xf numFmtId="0" fontId="68" fillId="35" borderId="25" xfId="0" applyFont="1" applyFill="1" applyBorder="1" applyAlignment="1">
      <alignment horizontal="center" vertical="center" wrapText="1"/>
    </xf>
    <xf numFmtId="0" fontId="72" fillId="0" borderId="29" xfId="0" applyFont="1" applyBorder="1" applyAlignment="1">
      <alignment horizontal="center" vertical="center" wrapText="1"/>
    </xf>
    <xf numFmtId="0" fontId="69" fillId="38" borderId="14" xfId="0" applyFont="1" applyFill="1" applyBorder="1" applyAlignment="1">
      <alignment horizontal="center" vertical="center" wrapText="1"/>
    </xf>
    <xf numFmtId="0" fontId="0" fillId="38" borderId="16" xfId="0" applyFill="1" applyBorder="1" applyAlignment="1">
      <alignment horizontal="center" vertical="center" wrapText="1"/>
    </xf>
    <xf numFmtId="0" fontId="0" fillId="38" borderId="26" xfId="0" applyFill="1" applyBorder="1" applyAlignment="1">
      <alignment horizontal="center" vertical="center" wrapText="1"/>
    </xf>
    <xf numFmtId="0" fontId="66" fillId="38" borderId="14" xfId="0" applyFont="1" applyFill="1" applyBorder="1" applyAlignment="1">
      <alignment horizontal="center" vertical="center" wrapText="1"/>
    </xf>
    <xf numFmtId="0" fontId="69" fillId="38" borderId="27" xfId="0" applyFont="1" applyFill="1" applyBorder="1" applyAlignment="1">
      <alignment horizontal="center" vertical="center" wrapText="1"/>
    </xf>
    <xf numFmtId="0" fontId="0" fillId="38" borderId="21" xfId="0" applyFill="1" applyBorder="1" applyAlignment="1">
      <alignment horizontal="center" vertical="center" wrapText="1"/>
    </xf>
    <xf numFmtId="0" fontId="68" fillId="38" borderId="25" xfId="0" applyFont="1" applyFill="1" applyBorder="1" applyAlignment="1">
      <alignment horizontal="center" vertical="center" wrapText="1"/>
    </xf>
    <xf numFmtId="0" fontId="68" fillId="38" borderId="28" xfId="0" applyFont="1" applyFill="1" applyBorder="1" applyAlignment="1">
      <alignment horizontal="center" vertical="center" wrapText="1"/>
    </xf>
    <xf numFmtId="0" fontId="0" fillId="39" borderId="16" xfId="0" applyFill="1" applyBorder="1" applyAlignment="1">
      <alignment horizontal="center" vertical="center" wrapText="1"/>
    </xf>
    <xf numFmtId="0" fontId="0" fillId="39" borderId="26" xfId="0" applyFill="1" applyBorder="1" applyAlignment="1">
      <alignment horizontal="center" vertical="center" wrapText="1"/>
    </xf>
    <xf numFmtId="0" fontId="66" fillId="39" borderId="14" xfId="0" applyFont="1" applyFill="1" applyBorder="1" applyAlignment="1">
      <alignment horizontal="center" vertical="center" wrapText="1"/>
    </xf>
    <xf numFmtId="0" fontId="69" fillId="39" borderId="27" xfId="0" applyFont="1" applyFill="1" applyBorder="1" applyAlignment="1">
      <alignment horizontal="center" vertical="center" wrapText="1"/>
    </xf>
    <xf numFmtId="0" fontId="0" fillId="39" borderId="21" xfId="0" applyFill="1" applyBorder="1" applyAlignment="1">
      <alignment horizontal="center" vertical="center" wrapText="1"/>
    </xf>
    <xf numFmtId="0" fontId="68" fillId="39" borderId="25" xfId="0" applyFont="1" applyFill="1" applyBorder="1" applyAlignment="1">
      <alignment horizontal="center" vertical="center" wrapText="1"/>
    </xf>
    <xf numFmtId="0" fontId="69" fillId="9" borderId="14" xfId="0" applyFont="1" applyFill="1" applyBorder="1" applyAlignment="1">
      <alignment horizontal="center" vertical="center" wrapText="1"/>
    </xf>
    <xf numFmtId="0" fontId="66" fillId="9" borderId="14" xfId="0" applyFont="1" applyFill="1" applyBorder="1" applyAlignment="1">
      <alignment horizontal="center" vertical="center" wrapText="1"/>
    </xf>
    <xf numFmtId="0" fontId="68" fillId="9" borderId="27" xfId="0" applyFont="1" applyFill="1" applyBorder="1" applyAlignment="1">
      <alignment horizontal="center" vertical="center" wrapText="1"/>
    </xf>
    <xf numFmtId="0" fontId="69" fillId="9" borderId="27" xfId="0" applyFont="1" applyFill="1" applyBorder="1" applyAlignment="1">
      <alignment horizontal="center" vertical="center" wrapText="1"/>
    </xf>
    <xf numFmtId="0" fontId="0" fillId="9" borderId="21" xfId="0" applyFill="1" applyBorder="1" applyAlignment="1">
      <alignment horizontal="center" vertical="center" wrapText="1"/>
    </xf>
    <xf numFmtId="0" fontId="68" fillId="9" borderId="25" xfId="0" applyFont="1" applyFill="1" applyBorder="1" applyAlignment="1">
      <alignment horizontal="center" vertical="center" wrapText="1"/>
    </xf>
    <xf numFmtId="0" fontId="68" fillId="9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justify" wrapText="1"/>
    </xf>
    <xf numFmtId="0" fontId="69" fillId="0" borderId="14" xfId="0" applyFont="1" applyBorder="1" applyAlignment="1">
      <alignment vertical="center" wrapText="1"/>
    </xf>
    <xf numFmtId="0" fontId="67" fillId="39" borderId="10" xfId="0" applyFont="1" applyFill="1" applyBorder="1" applyAlignment="1">
      <alignment horizontal="center" vertical="center" wrapText="1"/>
    </xf>
    <xf numFmtId="0" fontId="66" fillId="35" borderId="10" xfId="0" applyFont="1" applyFill="1" applyBorder="1" applyAlignment="1">
      <alignment horizontal="center" vertical="center" wrapText="1"/>
    </xf>
    <xf numFmtId="0" fontId="69" fillId="35" borderId="15" xfId="0" applyFont="1" applyFill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171" fontId="67" fillId="0" borderId="10" xfId="49" applyFont="1" applyBorder="1" applyAlignment="1">
      <alignment horizontal="center" vertical="center" wrapText="1"/>
    </xf>
    <xf numFmtId="171" fontId="68" fillId="0" borderId="14" xfId="49" applyFont="1" applyBorder="1" applyAlignment="1">
      <alignment horizontal="left" vertical="center" wrapText="1"/>
    </xf>
    <xf numFmtId="171" fontId="68" fillId="0" borderId="11" xfId="49" applyFont="1" applyBorder="1" applyAlignment="1">
      <alignment horizontal="justify" vertical="justify" wrapText="1"/>
    </xf>
    <xf numFmtId="171" fontId="0" fillId="0" borderId="16" xfId="49" applyFont="1" applyBorder="1" applyAlignment="1">
      <alignment horizontal="center" vertical="center" wrapText="1"/>
    </xf>
    <xf numFmtId="171" fontId="0" fillId="0" borderId="17" xfId="49" applyFont="1" applyBorder="1" applyAlignment="1">
      <alignment horizontal="center" vertical="center" wrapText="1"/>
    </xf>
    <xf numFmtId="171" fontId="66" fillId="35" borderId="10" xfId="49" applyFont="1" applyFill="1" applyBorder="1" applyAlignment="1">
      <alignment horizontal="center" vertical="center" wrapText="1"/>
    </xf>
    <xf numFmtId="171" fontId="0" fillId="0" borderId="10" xfId="49" applyFont="1" applyBorder="1" applyAlignment="1">
      <alignment horizontal="center" vertical="center" wrapText="1"/>
    </xf>
    <xf numFmtId="171" fontId="0" fillId="0" borderId="0" xfId="49" applyFont="1" applyAlignment="1">
      <alignment/>
    </xf>
    <xf numFmtId="171" fontId="66" fillId="0" borderId="10" xfId="49" applyFont="1" applyBorder="1" applyAlignment="1">
      <alignment horizontal="center" vertical="center" wrapText="1"/>
    </xf>
    <xf numFmtId="0" fontId="74" fillId="39" borderId="21" xfId="0" applyFont="1" applyFill="1" applyBorder="1" applyAlignment="1">
      <alignment horizontal="center" vertical="center" wrapText="1"/>
    </xf>
    <xf numFmtId="171" fontId="67" fillId="0" borderId="15" xfId="49" applyFont="1" applyBorder="1" applyAlignment="1">
      <alignment horizontal="center" vertical="center" wrapText="1"/>
    </xf>
    <xf numFmtId="171" fontId="68" fillId="0" borderId="31" xfId="49" applyFont="1" applyBorder="1" applyAlignment="1">
      <alignment horizontal="left" vertical="center" wrapText="1"/>
    </xf>
    <xf numFmtId="171" fontId="68" fillId="0" borderId="32" xfId="49" applyFont="1" applyBorder="1" applyAlignment="1">
      <alignment horizontal="justify" vertical="justify" wrapText="1"/>
    </xf>
    <xf numFmtId="171" fontId="0" fillId="0" borderId="19" xfId="49" applyFont="1" applyBorder="1" applyAlignment="1">
      <alignment horizontal="center" vertical="center" wrapText="1"/>
    </xf>
    <xf numFmtId="171" fontId="0" fillId="0" borderId="20" xfId="49" applyFont="1" applyBorder="1" applyAlignment="1">
      <alignment horizontal="center" vertical="center" wrapText="1"/>
    </xf>
    <xf numFmtId="171" fontId="66" fillId="35" borderId="15" xfId="49" applyFont="1" applyFill="1" applyBorder="1" applyAlignment="1">
      <alignment horizontal="center" vertical="center" wrapText="1"/>
    </xf>
    <xf numFmtId="171" fontId="0" fillId="0" borderId="15" xfId="49" applyFont="1" applyBorder="1" applyAlignment="1">
      <alignment horizontal="center" vertical="center" wrapText="1"/>
    </xf>
    <xf numFmtId="0" fontId="68" fillId="0" borderId="33" xfId="0" applyFont="1" applyBorder="1" applyAlignment="1">
      <alignment/>
    </xf>
    <xf numFmtId="0" fontId="69" fillId="0" borderId="33" xfId="0" applyFont="1" applyBorder="1" applyAlignment="1">
      <alignment horizontal="center" vertical="center" wrapText="1"/>
    </xf>
    <xf numFmtId="0" fontId="66" fillId="38" borderId="29" xfId="0" applyFont="1" applyFill="1" applyBorder="1" applyAlignment="1">
      <alignment horizontal="center" vertical="center" wrapText="1"/>
    </xf>
    <xf numFmtId="0" fontId="68" fillId="38" borderId="20" xfId="0" applyFont="1" applyFill="1" applyBorder="1" applyAlignment="1">
      <alignment vertical="center" wrapText="1"/>
    </xf>
    <xf numFmtId="0" fontId="68" fillId="38" borderId="34" xfId="0" applyFont="1" applyFill="1" applyBorder="1" applyAlignment="1">
      <alignment vertical="center" wrapText="1"/>
    </xf>
    <xf numFmtId="0" fontId="68" fillId="0" borderId="35" xfId="0" applyFont="1" applyBorder="1" applyAlignment="1">
      <alignment vertical="center" wrapText="1"/>
    </xf>
    <xf numFmtId="0" fontId="69" fillId="0" borderId="14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5" fillId="0" borderId="33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76" fillId="0" borderId="36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36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 wrapText="1"/>
    </xf>
    <xf numFmtId="0" fontId="68" fillId="38" borderId="20" xfId="0" applyFont="1" applyFill="1" applyBorder="1" applyAlignment="1">
      <alignment horizontal="left" vertical="center" wrapText="1"/>
    </xf>
    <xf numFmtId="0" fontId="68" fillId="38" borderId="34" xfId="0" applyFont="1" applyFill="1" applyBorder="1" applyAlignment="1">
      <alignment horizontal="left" vertical="center" wrapText="1"/>
    </xf>
    <xf numFmtId="0" fontId="67" fillId="9" borderId="15" xfId="0" applyFont="1" applyFill="1" applyBorder="1" applyAlignment="1">
      <alignment horizontal="center" vertical="center" wrapText="1"/>
    </xf>
    <xf numFmtId="0" fontId="67" fillId="9" borderId="37" xfId="0" applyFont="1" applyFill="1" applyBorder="1" applyAlignment="1">
      <alignment horizontal="center" vertical="center" wrapText="1"/>
    </xf>
    <xf numFmtId="0" fontId="68" fillId="9" borderId="15" xfId="0" applyFont="1" applyFill="1" applyBorder="1" applyAlignment="1">
      <alignment horizontal="justify" vertical="justify" wrapText="1"/>
    </xf>
    <xf numFmtId="0" fontId="68" fillId="9" borderId="37" xfId="0" applyFont="1" applyFill="1" applyBorder="1" applyAlignment="1">
      <alignment horizontal="justify" vertical="justify" wrapText="1"/>
    </xf>
    <xf numFmtId="0" fontId="67" fillId="35" borderId="15" xfId="0" applyFont="1" applyFill="1" applyBorder="1" applyAlignment="1">
      <alignment horizontal="center" vertical="center" wrapText="1"/>
    </xf>
    <xf numFmtId="0" fontId="67" fillId="35" borderId="37" xfId="0" applyFont="1" applyFill="1" applyBorder="1" applyAlignment="1">
      <alignment horizontal="center" vertical="center" wrapText="1"/>
    </xf>
    <xf numFmtId="0" fontId="68" fillId="35" borderId="15" xfId="0" applyFont="1" applyFill="1" applyBorder="1" applyAlignment="1">
      <alignment horizontal="justify" vertical="justify" wrapText="1"/>
    </xf>
    <xf numFmtId="0" fontId="68" fillId="35" borderId="37" xfId="0" applyFont="1" applyFill="1" applyBorder="1" applyAlignment="1">
      <alignment horizontal="justify" vertical="justify" wrapText="1"/>
    </xf>
    <xf numFmtId="0" fontId="68" fillId="0" borderId="31" xfId="0" applyFont="1" applyBorder="1" applyAlignment="1">
      <alignment horizontal="justify" vertical="justify" wrapText="1"/>
    </xf>
    <xf numFmtId="0" fontId="68" fillId="0" borderId="25" xfId="0" applyFont="1" applyBorder="1" applyAlignment="1">
      <alignment horizontal="justify" vertical="justify" wrapText="1"/>
    </xf>
    <xf numFmtId="0" fontId="67" fillId="8" borderId="15" xfId="0" applyFont="1" applyFill="1" applyBorder="1" applyAlignment="1">
      <alignment horizontal="center" vertical="center" wrapText="1"/>
    </xf>
    <xf numFmtId="0" fontId="67" fillId="8" borderId="37" xfId="0" applyFont="1" applyFill="1" applyBorder="1" applyAlignment="1">
      <alignment horizontal="center" vertical="center" wrapText="1"/>
    </xf>
    <xf numFmtId="0" fontId="67" fillId="37" borderId="15" xfId="0" applyFont="1" applyFill="1" applyBorder="1" applyAlignment="1">
      <alignment horizontal="center" vertical="center" wrapText="1"/>
    </xf>
    <xf numFmtId="0" fontId="67" fillId="37" borderId="36" xfId="0" applyFont="1" applyFill="1" applyBorder="1" applyAlignment="1">
      <alignment horizontal="center" vertical="center" wrapText="1"/>
    </xf>
    <xf numFmtId="0" fontId="67" fillId="37" borderId="37" xfId="0" applyFont="1" applyFill="1" applyBorder="1" applyAlignment="1">
      <alignment horizontal="center" vertical="center" wrapText="1"/>
    </xf>
    <xf numFmtId="0" fontId="68" fillId="37" borderId="31" xfId="0" applyFont="1" applyFill="1" applyBorder="1" applyAlignment="1">
      <alignment horizontal="justify" vertical="justify" wrapText="1"/>
    </xf>
    <xf numFmtId="0" fontId="68" fillId="37" borderId="25" xfId="0" applyFont="1" applyFill="1" applyBorder="1" applyAlignment="1">
      <alignment horizontal="justify" vertical="justify" wrapText="1"/>
    </xf>
    <xf numFmtId="0" fontId="68" fillId="37" borderId="13" xfId="0" applyFont="1" applyFill="1" applyBorder="1" applyAlignment="1">
      <alignment horizontal="justify" vertical="justify" wrapText="1"/>
    </xf>
    <xf numFmtId="0" fontId="67" fillId="0" borderId="37" xfId="0" applyFont="1" applyBorder="1" applyAlignment="1">
      <alignment horizontal="center" vertical="center" wrapText="1"/>
    </xf>
    <xf numFmtId="0" fontId="68" fillId="0" borderId="38" xfId="0" applyFont="1" applyBorder="1" applyAlignment="1">
      <alignment horizontal="justify" vertical="justify" wrapText="1"/>
    </xf>
    <xf numFmtId="0" fontId="68" fillId="0" borderId="35" xfId="0" applyFont="1" applyBorder="1" applyAlignment="1">
      <alignment horizontal="justify" vertical="justify" wrapText="1"/>
    </xf>
    <xf numFmtId="0" fontId="68" fillId="0" borderId="39" xfId="0" applyFont="1" applyBorder="1" applyAlignment="1">
      <alignment horizontal="justify" vertical="justify" wrapText="1"/>
    </xf>
    <xf numFmtId="0" fontId="68" fillId="8" borderId="15" xfId="0" applyFont="1" applyFill="1" applyBorder="1" applyAlignment="1">
      <alignment horizontal="justify" vertical="justify" wrapText="1"/>
    </xf>
    <xf numFmtId="0" fontId="68" fillId="8" borderId="37" xfId="0" applyFont="1" applyFill="1" applyBorder="1" applyAlignment="1">
      <alignment horizontal="justify" vertical="justify" wrapText="1"/>
    </xf>
    <xf numFmtId="0" fontId="67" fillId="38" borderId="15" xfId="0" applyFont="1" applyFill="1" applyBorder="1" applyAlignment="1">
      <alignment horizontal="center" vertical="center" wrapText="1"/>
    </xf>
    <xf numFmtId="0" fontId="67" fillId="38" borderId="36" xfId="0" applyFont="1" applyFill="1" applyBorder="1" applyAlignment="1">
      <alignment horizontal="center" vertical="center" wrapText="1"/>
    </xf>
    <xf numFmtId="0" fontId="67" fillId="38" borderId="37" xfId="0" applyFont="1" applyFill="1" applyBorder="1" applyAlignment="1">
      <alignment horizontal="center" vertical="center" wrapText="1"/>
    </xf>
    <xf numFmtId="0" fontId="68" fillId="38" borderId="38" xfId="0" applyFont="1" applyFill="1" applyBorder="1" applyAlignment="1">
      <alignment horizontal="justify" vertical="justify" wrapText="1"/>
    </xf>
    <xf numFmtId="0" fontId="68" fillId="38" borderId="35" xfId="0" applyFont="1" applyFill="1" applyBorder="1" applyAlignment="1">
      <alignment horizontal="justify" vertical="justify" wrapText="1"/>
    </xf>
    <xf numFmtId="0" fontId="68" fillId="38" borderId="39" xfId="0" applyFont="1" applyFill="1" applyBorder="1" applyAlignment="1">
      <alignment horizontal="justify" vertical="justify" wrapText="1"/>
    </xf>
    <xf numFmtId="0" fontId="68" fillId="0" borderId="15" xfId="0" applyFont="1" applyBorder="1" applyAlignment="1">
      <alignment horizontal="justify" vertical="justify" wrapText="1"/>
    </xf>
    <xf numFmtId="0" fontId="68" fillId="0" borderId="37" xfId="0" applyFont="1" applyBorder="1" applyAlignment="1">
      <alignment horizontal="justify" vertical="justify" wrapText="1"/>
    </xf>
    <xf numFmtId="0" fontId="67" fillId="35" borderId="36" xfId="0" applyFont="1" applyFill="1" applyBorder="1" applyAlignment="1">
      <alignment horizontal="center" vertical="center" wrapText="1"/>
    </xf>
    <xf numFmtId="0" fontId="68" fillId="35" borderId="36" xfId="0" applyFont="1" applyFill="1" applyBorder="1" applyAlignment="1">
      <alignment horizontal="justify" vertical="justify" wrapText="1"/>
    </xf>
    <xf numFmtId="171" fontId="66" fillId="0" borderId="14" xfId="49" applyFont="1" applyBorder="1" applyAlignment="1">
      <alignment horizontal="center" vertical="center" wrapText="1"/>
    </xf>
    <xf numFmtId="171" fontId="66" fillId="0" borderId="24" xfId="49" applyFont="1" applyBorder="1" applyAlignment="1">
      <alignment horizontal="center" vertical="center" wrapText="1"/>
    </xf>
    <xf numFmtId="171" fontId="66" fillId="34" borderId="14" xfId="49" applyFont="1" applyFill="1" applyBorder="1" applyAlignment="1">
      <alignment horizontal="center" vertical="center" wrapText="1"/>
    </xf>
    <xf numFmtId="171" fontId="66" fillId="34" borderId="24" xfId="49" applyFont="1" applyFill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36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0" fontId="68" fillId="0" borderId="40" xfId="0" applyFont="1" applyBorder="1" applyAlignment="1">
      <alignment horizontal="center" vertical="center" wrapText="1"/>
    </xf>
    <xf numFmtId="0" fontId="75" fillId="0" borderId="24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36" xfId="0" applyFont="1" applyBorder="1" applyAlignment="1">
      <alignment horizontal="center" vertical="center" wrapText="1"/>
    </xf>
    <xf numFmtId="0" fontId="69" fillId="0" borderId="37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/>
    </xf>
    <xf numFmtId="0" fontId="72" fillId="36" borderId="14" xfId="0" applyFont="1" applyFill="1" applyBorder="1" applyAlignment="1">
      <alignment horizontal="center" vertical="center" wrapText="1"/>
    </xf>
    <xf numFmtId="0" fontId="72" fillId="36" borderId="24" xfId="0" applyFont="1" applyFill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68" fillId="0" borderId="37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41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70" fillId="0" borderId="40" xfId="0" applyFont="1" applyBorder="1" applyAlignment="1">
      <alignment horizontal="center" vertical="center" wrapText="1"/>
    </xf>
    <xf numFmtId="0" fontId="68" fillId="0" borderId="31" xfId="0" applyFont="1" applyBorder="1" applyAlignment="1">
      <alignment horizontal="left" vertical="center" wrapText="1"/>
    </xf>
    <xf numFmtId="0" fontId="68" fillId="0" borderId="25" xfId="0" applyFont="1" applyBorder="1" applyAlignment="1">
      <alignment horizontal="left" vertical="center" wrapText="1"/>
    </xf>
    <xf numFmtId="0" fontId="68" fillId="0" borderId="13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24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68" fillId="40" borderId="14" xfId="0" applyFont="1" applyFill="1" applyBorder="1" applyAlignment="1">
      <alignment horizontal="center" vertical="center" wrapText="1"/>
    </xf>
    <xf numFmtId="0" fontId="68" fillId="40" borderId="24" xfId="0" applyFont="1" applyFill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69" fillId="40" borderId="14" xfId="0" applyFont="1" applyFill="1" applyBorder="1" applyAlignment="1">
      <alignment horizontal="center" vertical="center" wrapText="1"/>
    </xf>
    <xf numFmtId="0" fontId="69" fillId="40" borderId="24" xfId="0" applyFont="1" applyFill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0" borderId="24" xfId="0" applyFont="1" applyBorder="1" applyAlignment="1">
      <alignment horizontal="center" vertical="center" wrapText="1"/>
    </xf>
    <xf numFmtId="0" fontId="69" fillId="33" borderId="14" xfId="0" applyFont="1" applyFill="1" applyBorder="1" applyAlignment="1">
      <alignment horizontal="center"/>
    </xf>
    <xf numFmtId="0" fontId="69" fillId="33" borderId="24" xfId="0" applyFont="1" applyFill="1" applyBorder="1" applyAlignment="1">
      <alignment horizontal="center"/>
    </xf>
    <xf numFmtId="0" fontId="68" fillId="0" borderId="22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 wrapText="1"/>
    </xf>
    <xf numFmtId="0" fontId="68" fillId="0" borderId="38" xfId="0" applyFont="1" applyBorder="1" applyAlignment="1">
      <alignment horizontal="center" vertical="center" wrapText="1"/>
    </xf>
    <xf numFmtId="0" fontId="68" fillId="0" borderId="35" xfId="0" applyFont="1" applyBorder="1" applyAlignment="1">
      <alignment horizontal="center" vertical="center" wrapText="1"/>
    </xf>
    <xf numFmtId="0" fontId="67" fillId="9" borderId="14" xfId="0" applyFont="1" applyFill="1" applyBorder="1" applyAlignment="1">
      <alignment horizontal="center" vertical="center" wrapText="1"/>
    </xf>
    <xf numFmtId="0" fontId="67" fillId="9" borderId="24" xfId="0" applyFont="1" applyFill="1" applyBorder="1" applyAlignment="1">
      <alignment horizontal="center" vertical="center" wrapText="1"/>
    </xf>
    <xf numFmtId="0" fontId="69" fillId="33" borderId="14" xfId="0" applyFont="1" applyFill="1" applyBorder="1" applyAlignment="1">
      <alignment horizontal="center" vertical="center" wrapText="1"/>
    </xf>
    <xf numFmtId="0" fontId="69" fillId="33" borderId="33" xfId="0" applyFont="1" applyFill="1" applyBorder="1" applyAlignment="1">
      <alignment horizontal="center" vertical="center" wrapText="1"/>
    </xf>
    <xf numFmtId="0" fontId="69" fillId="33" borderId="2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77" fillId="0" borderId="36" xfId="0" applyFont="1" applyBorder="1" applyAlignment="1">
      <alignment horizontal="center" vertical="center" wrapText="1"/>
    </xf>
    <xf numFmtId="0" fontId="77" fillId="0" borderId="37" xfId="0" applyFont="1" applyBorder="1" applyAlignment="1">
      <alignment horizontal="center" vertical="center" wrapText="1"/>
    </xf>
    <xf numFmtId="0" fontId="69" fillId="35" borderId="15" xfId="0" applyFont="1" applyFill="1" applyBorder="1" applyAlignment="1">
      <alignment horizontal="center" vertical="center" wrapText="1"/>
    </xf>
    <xf numFmtId="0" fontId="69" fillId="35" borderId="36" xfId="0" applyFont="1" applyFill="1" applyBorder="1" applyAlignment="1">
      <alignment horizontal="center" vertical="center" wrapText="1"/>
    </xf>
    <xf numFmtId="0" fontId="69" fillId="35" borderId="37" xfId="0" applyFont="1" applyFill="1" applyBorder="1" applyAlignment="1">
      <alignment horizontal="center" vertical="center" wrapText="1"/>
    </xf>
    <xf numFmtId="0" fontId="78" fillId="0" borderId="14" xfId="0" applyFont="1" applyBorder="1" applyAlignment="1">
      <alignment horizontal="center"/>
    </xf>
    <xf numFmtId="0" fontId="78" fillId="0" borderId="33" xfId="0" applyFont="1" applyBorder="1" applyAlignment="1">
      <alignment horizontal="center"/>
    </xf>
    <xf numFmtId="0" fontId="78" fillId="0" borderId="24" xfId="0" applyFont="1" applyBorder="1" applyAlignment="1">
      <alignment horizontal="center"/>
    </xf>
    <xf numFmtId="0" fontId="69" fillId="35" borderId="27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66" fillId="35" borderId="14" xfId="0" applyFont="1" applyFill="1" applyBorder="1" applyAlignment="1">
      <alignment horizontal="center" vertical="center" wrapText="1"/>
    </xf>
    <xf numFmtId="0" fontId="68" fillId="19" borderId="11" xfId="0" applyFont="1" applyFill="1" applyBorder="1" applyAlignment="1">
      <alignment horizontal="justify" vertical="justify" wrapText="1"/>
    </xf>
    <xf numFmtId="0" fontId="68" fillId="19" borderId="27" xfId="0" applyFont="1" applyFill="1" applyBorder="1" applyAlignment="1">
      <alignment horizontal="center" vertical="center" wrapText="1"/>
    </xf>
    <xf numFmtId="0" fontId="67" fillId="19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'POR  PREGUNTAS R -SI-NO'!$C$8</c:f>
              <c:strCache>
                <c:ptCount val="1"/>
                <c:pt idx="0">
                  <c:v>1. Considera usted que la audiencia publica se desarrollo de manera organizada??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-SI-NO'!$D$8:$AR$8</c:f>
              <c:numCache/>
            </c:numRef>
          </c:val>
        </c:ser>
        <c:overlap val="100"/>
        <c:axId val="43256365"/>
        <c:axId val="53762966"/>
      </c:barChart>
      <c:catAx>
        <c:axId val="432563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762966"/>
        <c:crosses val="autoZero"/>
        <c:auto val="1"/>
        <c:lblOffset val="100"/>
        <c:tickLblSkip val="3"/>
        <c:noMultiLvlLbl val="0"/>
      </c:catAx>
      <c:valAx>
        <c:axId val="537629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2563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AB8100"/>
        </a:gs>
        <a:gs pos="48000">
          <a:srgbClr val="FFC208"/>
        </a:gs>
        <a:gs pos="100000">
          <a:srgbClr val="FFD966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10.  ¿En una escala de 1 a 5 (Donde 1 es el  menor grado y 5 es el mayor grado) califique la gestion de la entidad de acuerdo a lo presentado en la presente audiencia publica::?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3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[VALOR]= 10,53%</a:t>
                    </a:r>
                  </a:p>
                </c:rich>
              </c:tx>
              <c:numFmt formatCode="General" sourceLinked="1"/>
              <c:spPr>
                <a:solidFill>
                  <a:srgbClr val="92D05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92D05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-SI-NO'!$D$38:$AR$38</c:f>
              <c:numCache/>
            </c:numRef>
          </c:val>
        </c:ser>
        <c:ser>
          <c:idx val="1"/>
          <c:order val="1"/>
          <c:tx>
            <c:v>4</c:v>
          </c:tx>
          <c:spPr>
            <a:gradFill rotWithShape="1">
              <a:gsLst>
                <a:gs pos="0">
                  <a:srgbClr val="AB8100"/>
                </a:gs>
                <a:gs pos="48000">
                  <a:srgbClr val="FFC208"/>
                </a:gs>
                <a:gs pos="100000">
                  <a:srgbClr val="FFD96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[VALOR] = 57,89 %</a:t>
                    </a:r>
                  </a:p>
                </c:rich>
              </c:tx>
              <c:numFmt formatCode="General" sourceLinked="1"/>
              <c:spPr>
                <a:solidFill>
                  <a:srgbClr val="92D05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92D05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-SI-NO'!$D$39:$AR$39</c:f>
              <c:numCache/>
            </c:numRef>
          </c:val>
        </c:ser>
        <c:ser>
          <c:idx val="2"/>
          <c:order val="2"/>
          <c:tx>
            <c:v>5</c:v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[VALOR] = 31,58 %</a:t>
                    </a:r>
                  </a:p>
                </c:rich>
              </c:tx>
              <c:numFmt formatCode="General" sourceLinked="1"/>
              <c:spPr>
                <a:solidFill>
                  <a:srgbClr val="92D05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92D05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-SI-NO'!$D$40:$AR$40</c:f>
              <c:numCache/>
            </c:numRef>
          </c:val>
        </c:ser>
        <c:overlap val="-27"/>
        <c:gapWidth val="219"/>
        <c:axId val="44717463"/>
        <c:axId val="66912848"/>
      </c:barChart>
      <c:catAx>
        <c:axId val="447174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912848"/>
        <c:crosses val="autoZero"/>
        <c:auto val="1"/>
        <c:lblOffset val="100"/>
        <c:tickLblSkip val="3"/>
        <c:noMultiLvlLbl val="0"/>
      </c:catAx>
      <c:valAx>
        <c:axId val="669128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7174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B0500F"/>
        </a:gs>
        <a:gs pos="48000">
          <a:srgbClr val="EE8137"/>
        </a:gs>
        <a:gs pos="100000">
          <a:srgbClr val="F4B183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925"/>
          <c:y val="0.00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35"/>
          <c:y val="0.528"/>
          <c:w val="0.85925"/>
          <c:h val="0.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  PREGUNTAS R -SI-NO'!$C$12</c:f>
              <c:strCache>
                <c:ptCount val="1"/>
                <c:pt idx="0">
                  <c:v>3. ¿la Oportunidad para que los asistentes inscritos, opinen durante la audiencia publica fue ? </c:v>
                </c:pt>
              </c:strCache>
            </c:strRef>
          </c:tx>
          <c:spPr>
            <a:solidFill>
              <a:srgbClr val="5B9BD5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[VALOR]= 91,43%</a:t>
                    </a:r>
                  </a:p>
                </c:rich>
              </c:tx>
              <c:numFmt formatCode="General" sourceLinked="1"/>
              <c:spPr>
                <a:solidFill>
                  <a:srgbClr val="A9D18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 = 2,85 %</a:t>
                    </a:r>
                  </a:p>
                </c:rich>
              </c:tx>
              <c:numFmt formatCode="General" sourceLinked="1"/>
              <c:spPr>
                <a:solidFill>
                  <a:srgbClr val="A9D18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'POR  PREGUNTAS R -SI-NO'!$D$11:$AR$11</c:f>
              <c:strCache/>
            </c:strRef>
          </c:cat>
          <c:val>
            <c:numRef>
              <c:f>'POR  PREGUNTAS R -SI-NO'!$D$12:$AR$12</c:f>
              <c:numCache/>
            </c:numRef>
          </c:val>
        </c:ser>
        <c:overlap val="-27"/>
        <c:gapWidth val="219"/>
        <c:axId val="65344721"/>
        <c:axId val="51231578"/>
      </c:barChart>
      <c:catAx>
        <c:axId val="653447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231578"/>
        <c:crosses val="autoZero"/>
        <c:auto val="1"/>
        <c:lblOffset val="100"/>
        <c:tickLblSkip val="1"/>
        <c:noMultiLvlLbl val="0"/>
      </c:catAx>
      <c:valAx>
        <c:axId val="512315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3447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D966"/>
    </a:solidFill>
    <a:ln w="3175">
      <a:solidFill>
        <a:srgbClr val="FFFF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75"/>
          <c:y val="0.443"/>
          <c:w val="0.92975"/>
          <c:h val="0.51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 PREGUNTAS R -SI-NO'!$C$10</c:f>
              <c:strCache>
                <c:ptCount val="1"/>
                <c:pt idx="0">
                  <c:v>2. ¿La explicacion de la metodologia para las intervenciones en la audiciencua fue?</c:v>
                </c:pt>
              </c:strCache>
            </c:strRef>
          </c:tx>
          <c:spPr>
            <a:solidFill>
              <a:srgbClr val="9DC3E6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'POR  PREGUNTAS R -SI-NO'!$D$9:$AR$9</c:f>
              <c:strCache/>
            </c:strRef>
          </c:cat>
          <c:val>
            <c:numRef>
              <c:f>'POR  PREGUNTAS R -SI-NO'!$D$10:$AR$10</c:f>
              <c:numCache/>
            </c:numRef>
          </c:val>
        </c:ser>
        <c:overlap val="100"/>
        <c:axId val="58431019"/>
        <c:axId val="56117124"/>
      </c:barChart>
      <c:catAx>
        <c:axId val="584310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117124"/>
        <c:crosses val="autoZero"/>
        <c:auto val="1"/>
        <c:lblOffset val="100"/>
        <c:tickLblSkip val="1"/>
        <c:noMultiLvlLbl val="0"/>
      </c:catAx>
      <c:valAx>
        <c:axId val="561171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4310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D966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1. Considera usted que la audiencia publica se desarrollo de manera organizada??</a:t>
            </a:r>
          </a:p>
        </c:rich>
      </c:tx>
      <c:layout>
        <c:manualLayout>
          <c:xMode val="factor"/>
          <c:yMode val="factor"/>
          <c:x val="0.039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528"/>
          <c:w val="0.89325"/>
          <c:h val="0.490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SI</c:v>
              </c:pt>
            </c:strLit>
          </c:cat>
          <c:val>
            <c:numRef>
              <c:f>'POR  PREGUNTAS R -SI-NO'!$C$8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SI</c:v>
              </c:pt>
            </c:strLit>
          </c:cat>
          <c:val>
            <c:numRef>
              <c:f>'POR  PREGUNTAS R -SI-NO'!$AQ$7:$AR$7</c:f>
              <c:numCache/>
            </c:numRef>
          </c:val>
        </c:ser>
        <c:ser>
          <c:idx val="2"/>
          <c:order val="2"/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D966"/>
              </a:solidFill>
              <a:ln w="254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  =  100 %</a:t>
                    </a:r>
                  </a:p>
                </c:rich>
              </c:tx>
              <c:numFmt formatCode="General" sourceLinked="1"/>
              <c:spPr>
                <a:solidFill>
                  <a:srgbClr val="A9D18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A9D18E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A9D18E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SI</c:v>
              </c:pt>
            </c:strLit>
          </c:cat>
          <c:val>
            <c:numRef>
              <c:f>'POR  PREGUNTAS R -SI-NO'!$AQ$8:$AR$8</c:f>
              <c:numCache/>
            </c:numRef>
          </c:val>
        </c:ser>
        <c:overlap val="100"/>
        <c:axId val="35292069"/>
        <c:axId val="49193166"/>
      </c:barChart>
      <c:catAx>
        <c:axId val="352920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193166"/>
        <c:crosses val="autoZero"/>
        <c:auto val="1"/>
        <c:lblOffset val="100"/>
        <c:tickLblSkip val="1"/>
        <c:noMultiLvlLbl val="0"/>
      </c:catAx>
      <c:valAx>
        <c:axId val="491931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2920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4B183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4. ¿Los Temas de la audiencia publica fueron discutidos de manera ?</a:t>
            </a:r>
          </a:p>
        </c:rich>
      </c:tx>
      <c:layout>
        <c:manualLayout>
          <c:xMode val="factor"/>
          <c:yMode val="factor"/>
          <c:x val="-0.016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67175"/>
          <c:w val="0.8925"/>
          <c:h val="0.0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 PREGUNTAS R -SI-NO'!$D$13</c:f>
              <c:strCache>
                <c:ptCount val="1"/>
                <c:pt idx="0">
                  <c:v>A) Profunda ___
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00B0F0"/>
                </a:solidFill>
                <a:ln w="12700">
                  <a:solidFill>
                    <a:srgbClr val="00CC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00B0F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B0F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-SI-NO'!$E$13:$AT$13</c:f>
              <c:numCache/>
            </c:numRef>
          </c:val>
        </c:ser>
        <c:ser>
          <c:idx val="1"/>
          <c:order val="1"/>
          <c:tx>
            <c:strRef>
              <c:f>'POR  PREGUNTAS R -SI-NO'!$D$14</c:f>
              <c:strCache>
                <c:ptCount val="1"/>
                <c:pt idx="0">
                  <c:v>B) Regular ___
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-SI-NO'!$E$14:$AT$14</c:f>
              <c:numCache/>
            </c:numRef>
          </c:val>
        </c:ser>
        <c:ser>
          <c:idx val="2"/>
          <c:order val="2"/>
          <c:tx>
            <c:strRef>
              <c:f>'POR  PREGUNTAS R -SI-NO'!$D$15</c:f>
              <c:strCache>
                <c:ptCount val="1"/>
                <c:pt idx="0">
                  <c:v>C) Superficial   ___
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BDD7EE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BDD7EE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BDD7EE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-SI-NO'!$E$15:$AT$15</c:f>
              <c:numCache/>
            </c:numRef>
          </c:val>
        </c:ser>
        <c:ser>
          <c:idx val="3"/>
          <c:order val="3"/>
          <c:tx>
            <c:strRef>
              <c:f>'POR  PREGUNTAS R -SI-NO'!$D$16</c:f>
              <c:strCache>
                <c:ptCount val="1"/>
                <c:pt idx="0">
                  <c:v>No Responde 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C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C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-SI-NO'!$E$16:$AT$16</c:f>
              <c:numCache/>
            </c:numRef>
          </c:val>
        </c:ser>
        <c:overlap val="100"/>
        <c:axId val="40085311"/>
        <c:axId val="25223480"/>
      </c:barChart>
      <c:catAx>
        <c:axId val="400853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223480"/>
        <c:crosses val="autoZero"/>
        <c:auto val="1"/>
        <c:lblOffset val="100"/>
        <c:tickLblSkip val="1"/>
        <c:noMultiLvlLbl val="0"/>
      </c:catAx>
      <c:valAx>
        <c:axId val="252234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0853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65"/>
          <c:y val="0.64525"/>
          <c:w val="0.863"/>
          <c:h val="0.3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C000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5. ¿Cómo se entero de la realizacion de la audiencia publica? </a:t>
            </a:r>
          </a:p>
        </c:rich>
      </c:tx>
      <c:layout>
        <c:manualLayout>
          <c:xMode val="factor"/>
          <c:yMode val="factor"/>
          <c:x val="-0.007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35525"/>
          <c:w val="0.906"/>
          <c:h val="0.1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  PREGUNTAS R -SI-NO'!$D$17</c:f>
              <c:strCache>
                <c:ptCount val="1"/>
                <c:pt idx="0">
                  <c:v>a) Por Aviso Publico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[VALOR]= 20 %</a:t>
                    </a:r>
                  </a:p>
                </c:rich>
              </c:tx>
              <c:numFmt formatCode="General" sourceLinked="1"/>
              <c:spPr>
                <a:solidFill>
                  <a:srgbClr val="FFC0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C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-SI-NO'!$E$17:$AR$17</c:f>
              <c:numCache/>
            </c:numRef>
          </c:val>
        </c:ser>
        <c:ser>
          <c:idx val="1"/>
          <c:order val="1"/>
          <c:tx>
            <c:strRef>
              <c:f>'POR  PREGUNTAS R -SI-NO'!$D$18</c:f>
              <c:strCache>
                <c:ptCount val="1"/>
                <c:pt idx="0">
                  <c:v>b) Prensa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'POR  PREGUNTAS R -SI-NO'!$E$18:$AR$18</c:f>
              <c:numCache/>
            </c:numRef>
          </c:val>
        </c:ser>
        <c:ser>
          <c:idx val="2"/>
          <c:order val="2"/>
          <c:tx>
            <c:strRef>
              <c:f>'POR  PREGUNTAS R -SI-NO'!$D$19</c:f>
              <c:strCache>
                <c:ptCount val="1"/>
                <c:pt idx="0">
                  <c:v>c) A traves dela Comunidad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 =5,71% </a:t>
                    </a:r>
                  </a:p>
                </c:rich>
              </c:tx>
              <c:numFmt formatCode="General" sourceLinked="1"/>
              <c:spPr>
                <a:solidFill>
                  <a:srgbClr val="FFC0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C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-SI-NO'!$E$19:$AR$19</c:f>
              <c:numCache/>
            </c:numRef>
          </c:val>
        </c:ser>
        <c:ser>
          <c:idx val="3"/>
          <c:order val="3"/>
          <c:tx>
            <c:strRef>
              <c:f>'POR  PREGUNTAS R -SI-NO'!$D$20</c:f>
              <c:strCache>
                <c:ptCount val="1"/>
                <c:pt idx="0">
                  <c:v>d) Boletin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'POR  PREGUNTAS R -SI-NO'!$E$20:$AR$20</c:f>
              <c:numCache/>
            </c:numRef>
          </c:val>
        </c:ser>
        <c:ser>
          <c:idx val="4"/>
          <c:order val="4"/>
          <c:tx>
            <c:strRef>
              <c:f>'POR  PREGUNTAS R -SI-NO'!$D$21</c:f>
              <c:strCache>
                <c:ptCount val="1"/>
                <c:pt idx="0">
                  <c:v>e) Pagina Web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[VALOR]= 11,43% </a:t>
                    </a:r>
                  </a:p>
                </c:rich>
              </c:tx>
              <c:numFmt formatCode="General" sourceLinked="1"/>
              <c:spPr>
                <a:solidFill>
                  <a:srgbClr val="FFC0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C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-SI-NO'!$E$21:$AR$21</c:f>
              <c:numCache/>
            </c:numRef>
          </c:val>
        </c:ser>
        <c:ser>
          <c:idx val="5"/>
          <c:order val="5"/>
          <c:tx>
            <c:strRef>
              <c:f>'POR  PREGUNTAS R -SI-NO'!$D$22</c:f>
              <c:strCache>
                <c:ptCount val="1"/>
                <c:pt idx="0">
                  <c:v>g) Invitacion Directa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[VALOR]= 62,86%</a:t>
                    </a:r>
                  </a:p>
                </c:rich>
              </c:tx>
              <c:numFmt formatCode="General" sourceLinked="1"/>
              <c:spPr>
                <a:solidFill>
                  <a:srgbClr val="FFC0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C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-SI-NO'!$E$22:$AR$22</c:f>
              <c:numCache/>
            </c:numRef>
          </c:val>
        </c:ser>
        <c:ser>
          <c:idx val="6"/>
          <c:order val="6"/>
          <c:tx>
            <c:strRef>
              <c:f>'POR  PREGUNTAS R -SI-NO'!$D$23</c:f>
              <c:strCache>
                <c:ptCount val="1"/>
                <c:pt idx="0">
                  <c:v>f) Otro Cual </c:v>
                </c:pt>
              </c:strCache>
            </c:strRef>
          </c:tx>
          <c:spPr>
            <a:solidFill>
              <a:srgbClr val="255E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[VALOR]= 5,71% </a:t>
                    </a:r>
                  </a:p>
                </c:rich>
              </c:tx>
              <c:numFmt formatCode="General" sourceLinked="1"/>
              <c:spPr>
                <a:solidFill>
                  <a:srgbClr val="FFC0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C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-SI-NO'!$E$23:$AR$23</c:f>
              <c:numCache/>
            </c:numRef>
          </c:val>
        </c:ser>
        <c:overlap val="-27"/>
        <c:gapWidth val="219"/>
        <c:axId val="25684729"/>
        <c:axId val="29835970"/>
      </c:barChart>
      <c:catAx>
        <c:axId val="256847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835970"/>
        <c:crosses val="autoZero"/>
        <c:auto val="1"/>
        <c:lblOffset val="100"/>
        <c:tickLblSkip val="1"/>
        <c:noMultiLvlLbl val="0"/>
      </c:catAx>
      <c:valAx>
        <c:axId val="298359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6847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7"/>
          <c:y val="0.79175"/>
          <c:w val="0.96475"/>
          <c:h val="0.19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C000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6. ¿Consulto la informacion de la gestion de la entidad  antes de la Audiencia Publica?</a:t>
            </a:r>
          </a:p>
        </c:rich>
      </c:tx>
      <c:layout>
        <c:manualLayout>
          <c:xMode val="factor"/>
          <c:yMode val="factor"/>
          <c:x val="-0.01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528"/>
          <c:w val="0.86475"/>
          <c:h val="0.48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 = 25,71% </a:t>
                    </a:r>
                  </a:p>
                </c:rich>
              </c:tx>
              <c:numFmt formatCode="General" sourceLinked="1"/>
              <c:spPr>
                <a:solidFill>
                  <a:srgbClr val="FFC0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 = 71,43% </a:t>
                    </a:r>
                  </a:p>
                </c:rich>
              </c:tx>
              <c:numFmt formatCode="General" sourceLinked="1"/>
              <c:spPr>
                <a:solidFill>
                  <a:srgbClr val="FFC0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'POR  PREGUNTAS R -SI-NO'!$AQ$25:$AR$25</c:f>
              <c:strCache/>
            </c:strRef>
          </c:cat>
          <c:val>
            <c:numRef>
              <c:f>'POR  PREGUNTAS R -SI-NO'!$AQ$26:$AR$26</c:f>
              <c:numCache/>
            </c:numRef>
          </c:val>
        </c:ser>
        <c:overlap val="100"/>
        <c:axId val="88275"/>
        <c:axId val="794476"/>
      </c:barChart>
      <c:catAx>
        <c:axId val="882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94476"/>
        <c:crosses val="autoZero"/>
        <c:auto val="1"/>
        <c:lblOffset val="100"/>
        <c:tickLblSkip val="1"/>
        <c:noMultiLvlLbl val="0"/>
      </c:catAx>
      <c:valAx>
        <c:axId val="7944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82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C000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7. ¿La Utilidad de la audiencia publica como espacio para la participacion de la ciudadania en la vigilancia de la gestion publica es: ?</a:t>
            </a:r>
          </a:p>
        </c:rich>
      </c:tx>
      <c:layout>
        <c:manualLayout>
          <c:xMode val="factor"/>
          <c:yMode val="factor"/>
          <c:x val="-0.01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64975"/>
          <c:w val="0.867"/>
          <c:h val="0.0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  PREGUNTAS R -SI-NO'!$D$27</c:f>
              <c:strCache>
                <c:ptCount val="1"/>
                <c:pt idx="0">
                  <c:v>a) Muy Grande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 = 40 %</a:t>
                    </a:r>
                  </a:p>
                </c:rich>
              </c:tx>
              <c:numFmt formatCode="General" sourceLinked="1"/>
              <c:spPr>
                <a:solidFill>
                  <a:srgbClr val="FFC0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-SI-NO'!$E$27:$AR$27</c:f>
              <c:numCache/>
            </c:numRef>
          </c:val>
        </c:ser>
        <c:ser>
          <c:idx val="1"/>
          <c:order val="1"/>
          <c:tx>
            <c:strRef>
              <c:f>'POR  PREGUNTAS R -SI-NO'!$D$28</c:f>
              <c:strCache>
                <c:ptCount val="1"/>
                <c:pt idx="0">
                  <c:v>b) Grande 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 = 51,43 % </a:t>
                    </a:r>
                  </a:p>
                </c:rich>
              </c:tx>
              <c:numFmt formatCode="General" sourceLinked="1"/>
              <c:spPr>
                <a:solidFill>
                  <a:srgbClr val="FFC0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C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1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-SI-NO'!$E$28:$AR$28</c:f>
              <c:numCache/>
            </c:numRef>
          </c:val>
        </c:ser>
        <c:ser>
          <c:idx val="2"/>
          <c:order val="2"/>
          <c:tx>
            <c:strRef>
              <c:f>'POR  PREGUNTAS R -SI-NO'!$D$29</c:f>
              <c:strCache>
                <c:ptCount val="1"/>
                <c:pt idx="0">
                  <c:v>c) Poca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2= 5,71% </a:t>
                    </a:r>
                  </a:p>
                </c:rich>
              </c:tx>
              <c:numFmt formatCode="General" sourceLinked="1"/>
              <c:spPr>
                <a:solidFill>
                  <a:srgbClr val="FFC0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C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1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-SI-NO'!$E$29:$AR$29</c:f>
              <c:numCache/>
            </c:numRef>
          </c:val>
        </c:ser>
        <c:ser>
          <c:idx val="3"/>
          <c:order val="3"/>
          <c:tx>
            <c:strRef>
              <c:f>'POR  PREGUNTAS R -SI-NO'!$D$30</c:f>
              <c:strCache>
                <c:ptCount val="1"/>
                <c:pt idx="0">
                  <c:v>d) Muy Poca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'POR  PREGUNTAS R -SI-NO'!$E$30:$AR$30</c:f>
              <c:numCache/>
            </c:numRef>
          </c:val>
        </c:ser>
        <c:overlap val="-27"/>
        <c:gapWidth val="219"/>
        <c:axId val="7150285"/>
        <c:axId val="64352566"/>
      </c:barChart>
      <c:catAx>
        <c:axId val="71502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352566"/>
        <c:crosses val="autoZero"/>
        <c:auto val="1"/>
        <c:lblOffset val="100"/>
        <c:tickLblSkip val="1"/>
        <c:noMultiLvlLbl val="0"/>
      </c:catAx>
      <c:valAx>
        <c:axId val="643525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1502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95"/>
          <c:y val="0.66675"/>
          <c:w val="0.8615"/>
          <c:h val="0.3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C000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8.  ¿Despues de Haber tomado  parte en la Audiencia Publica, consideraque su participacion en el control de lagestion publica es:?</a:t>
            </a:r>
          </a:p>
        </c:rich>
      </c:tx>
      <c:layout>
        <c:manualLayout>
          <c:xMode val="factor"/>
          <c:yMode val="factor"/>
          <c:x val="-0.009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67125"/>
          <c:w val="0.87275"/>
          <c:h val="0.0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  PREGUNTAS R -SI-NO'!$D$31</c:f>
              <c:strCache>
                <c:ptCount val="1"/>
                <c:pt idx="0">
                  <c:v>a) Muy Importante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 = 54,29 % </a:t>
                    </a:r>
                  </a:p>
                </c:rich>
              </c:tx>
              <c:numFmt formatCode="General" sourceLinked="1"/>
              <c:spPr>
                <a:solidFill>
                  <a:srgbClr val="92D05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92D05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1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-SI-NO'!$E$31:$AR$31</c:f>
              <c:numCache/>
            </c:numRef>
          </c:val>
        </c:ser>
        <c:ser>
          <c:idx val="1"/>
          <c:order val="1"/>
          <c:tx>
            <c:strRef>
              <c:f>'POR  PREGUNTAS R -SI-NO'!$D$32</c:f>
              <c:strCache>
                <c:ptCount val="1"/>
                <c:pt idx="0">
                  <c:v>b) Importante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 = 37,14 % </a:t>
                    </a:r>
                  </a:p>
                </c:rich>
              </c:tx>
              <c:numFmt formatCode="General" sourceLinked="1"/>
              <c:spPr>
                <a:solidFill>
                  <a:srgbClr val="92D05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92D05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1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-SI-NO'!$E$32:$AR$32</c:f>
              <c:numCache/>
            </c:numRef>
          </c:val>
        </c:ser>
        <c:ser>
          <c:idx val="2"/>
          <c:order val="2"/>
          <c:tx>
            <c:strRef>
              <c:f>'POR  PREGUNTAS R -SI-NO'!$D$33</c:f>
              <c:strCache>
                <c:ptCount val="1"/>
                <c:pt idx="0">
                  <c:v>c) Sin Importancia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 ) 2,86%</a:t>
                    </a:r>
                  </a:p>
                </c:rich>
              </c:tx>
              <c:numFmt formatCode="General" sourceLinked="1"/>
              <c:spPr>
                <a:solidFill>
                  <a:srgbClr val="92D05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92D05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1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-SI-NO'!$E$33:$AR$33</c:f>
              <c:numCache/>
            </c:numRef>
          </c:val>
        </c:ser>
        <c:overlap val="-27"/>
        <c:gapWidth val="219"/>
        <c:axId val="42302183"/>
        <c:axId val="45175328"/>
      </c:barChart>
      <c:catAx>
        <c:axId val="423021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175328"/>
        <c:crosses val="autoZero"/>
        <c:auto val="1"/>
        <c:lblOffset val="100"/>
        <c:tickLblSkip val="1"/>
        <c:noMultiLvlLbl val="0"/>
      </c:catAx>
      <c:valAx>
        <c:axId val="451753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3021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75"/>
          <c:y val="0.64525"/>
          <c:w val="0.7715"/>
          <c:h val="0.3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C000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9.  ¿La Informacion Presentada en la Audiencia Publica cumplio con sus espectativas:?</a:t>
            </a:r>
          </a:p>
        </c:rich>
      </c:tx>
      <c:layout>
        <c:manualLayout>
          <c:xMode val="factor"/>
          <c:yMode val="factor"/>
          <c:x val="-0.007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5275"/>
          <c:w val="0.89625"/>
          <c:h val="0.4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  /  77,14  %</a:t>
                    </a:r>
                  </a:p>
                </c:rich>
              </c:tx>
              <c:numFmt formatCode="General" sourceLinked="1"/>
              <c:spPr>
                <a:solidFill>
                  <a:srgbClr val="92D05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  / 2,86 % </a:t>
                    </a:r>
                  </a:p>
                </c:rich>
              </c:tx>
              <c:numFmt formatCode="General" sourceLinked="1"/>
              <c:spPr>
                <a:solidFill>
                  <a:srgbClr val="92D05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'POR  PREGUNTAS R -SI-NO'!$AQ$34:$AR$34</c:f>
              <c:strCache/>
            </c:strRef>
          </c:cat>
          <c:val>
            <c:numRef>
              <c:f>'POR  PREGUNTAS R -SI-NO'!$AQ$35:$AR$35</c:f>
              <c:numCache/>
            </c:numRef>
          </c:val>
        </c:ser>
        <c:overlap val="-27"/>
        <c:gapWidth val="219"/>
        <c:axId val="3924769"/>
        <c:axId val="35322922"/>
      </c:barChart>
      <c:catAx>
        <c:axId val="3924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322922"/>
        <c:crosses val="autoZero"/>
        <c:auto val="1"/>
        <c:lblOffset val="100"/>
        <c:tickLblSkip val="1"/>
        <c:noMultiLvlLbl val="0"/>
      </c:catAx>
      <c:valAx>
        <c:axId val="353229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247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C000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'POR  PREGUNTAS R -SI-NO'!$C$10</c:f>
              <c:strCache>
                <c:ptCount val="1"/>
                <c:pt idx="0">
                  <c:v>2. ¿La explicacion de la metodologia para las intervenciones en la audiciencua fue?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'POR  PREGUNTAS R -SI-NO'!$D$9:$AR$9</c:f>
              <c:strCache/>
            </c:strRef>
          </c:cat>
          <c:val>
            <c:numRef>
              <c:f>'POR  PREGUNTAS R -SI-NO'!$D$10:$AR$10</c:f>
              <c:numCache/>
            </c:numRef>
          </c:val>
        </c:ser>
        <c:overlap val="100"/>
        <c:axId val="14104647"/>
        <c:axId val="59832960"/>
      </c:barChart>
      <c:catAx>
        <c:axId val="141046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105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832960"/>
        <c:crosses val="autoZero"/>
        <c:auto val="1"/>
        <c:lblOffset val="100"/>
        <c:tickLblSkip val="1"/>
        <c:noMultiLvlLbl val="0"/>
      </c:catAx>
      <c:valAx>
        <c:axId val="598329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1046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AB8100"/>
        </a:gs>
        <a:gs pos="48000">
          <a:srgbClr val="FFC208"/>
        </a:gs>
        <a:gs pos="100000">
          <a:srgbClr val="FFD966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10.  ¿En una escala de 1 a 5 (Donde 1 es el  menor grado y 5 es el mayor grado) califique la gestion de la entidad de acuerdo a lo presentado en la presente audiencia publica::?</a:t>
            </a:r>
          </a:p>
        </c:rich>
      </c:tx>
      <c:layout>
        <c:manualLayout>
          <c:xMode val="factor"/>
          <c:yMode val="factor"/>
          <c:x val="-0.008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5275"/>
          <c:w val="0.882"/>
          <c:h val="0.297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-SI-NO'!$D$36:$D$40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92D05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92D05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   / 8,57 %</a:t>
                    </a:r>
                  </a:p>
                </c:rich>
              </c:tx>
              <c:numFmt formatCode="General" sourceLinked="1"/>
              <c:spPr>
                <a:solidFill>
                  <a:srgbClr val="92D05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 / 34,29 % </a:t>
                    </a:r>
                  </a:p>
                </c:rich>
              </c:tx>
              <c:numFmt formatCode="General" sourceLinked="1"/>
              <c:spPr>
                <a:solidFill>
                  <a:srgbClr val="92D05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  / 48,57 %</a:t>
                    </a:r>
                  </a:p>
                </c:rich>
              </c:tx>
              <c:numFmt formatCode="General" sourceLinked="1"/>
              <c:spPr>
                <a:solidFill>
                  <a:srgbClr val="92D05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92D05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-SI-NO'!$AQ$36:$AQ$40</c:f>
              <c:numCache/>
            </c:numRef>
          </c:val>
        </c:ser>
        <c:ser>
          <c:idx val="2"/>
          <c:order val="2"/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'POR  PREGUNTAS R -SI-NO'!$AR$36:$AR$40</c:f>
              <c:numCache/>
            </c:numRef>
          </c:val>
        </c:ser>
        <c:overlap val="100"/>
        <c:axId val="49470843"/>
        <c:axId val="42584404"/>
      </c:barChart>
      <c:catAx>
        <c:axId val="494708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584404"/>
        <c:crosses val="autoZero"/>
        <c:auto val="1"/>
        <c:lblOffset val="100"/>
        <c:tickLblSkip val="1"/>
        <c:noMultiLvlLbl val="0"/>
      </c:catAx>
      <c:valAx>
        <c:axId val="425844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4708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"/>
          <c:y val="0.828"/>
          <c:w val="0.8495"/>
          <c:h val="0.1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C000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11.  ¿volveria a participar en otra Audiencia Publica de esta Entidad?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443"/>
          <c:w val="0.922"/>
          <c:h val="0.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 / 88,57 % 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 / 2,86% 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'POR  PREGUNTAS R -SI-NO'!$AQ$41:$AR$41</c:f>
              <c:strCache/>
            </c:strRef>
          </c:cat>
          <c:val>
            <c:numRef>
              <c:f>'POR  PREGUNTAS R -SI-NO'!$AQ$42:$AR$42</c:f>
              <c:numCache/>
            </c:numRef>
          </c:val>
        </c:ser>
        <c:overlap val="-27"/>
        <c:gapWidth val="219"/>
        <c:axId val="47715317"/>
        <c:axId val="26784670"/>
      </c:barChart>
      <c:catAx>
        <c:axId val="477153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784670"/>
        <c:crosses val="autoZero"/>
        <c:auto val="1"/>
        <c:lblOffset val="100"/>
        <c:tickLblSkip val="1"/>
        <c:noMultiLvlLbl val="0"/>
      </c:catAx>
      <c:valAx>
        <c:axId val="267846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7153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C000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  PREGUNTAS R -SI-NO'!$C$12</c:f>
              <c:strCache>
                <c:ptCount val="1"/>
                <c:pt idx="0">
                  <c:v>3. ¿la Oportunidad para que los asistentes inscritos, opinen durante la audiencia publica fue ? 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'POR  PREGUNTAS R -SI-NO'!$D$11:$AR$11</c:f>
              <c:strCache/>
            </c:strRef>
          </c:cat>
          <c:val>
            <c:numRef>
              <c:f>'POR  PREGUNTAS R -SI-NO'!$D$12:$AR$12</c:f>
              <c:numCache/>
            </c:numRef>
          </c:val>
        </c:ser>
        <c:overlap val="-27"/>
        <c:gapWidth val="219"/>
        <c:axId val="1625729"/>
        <c:axId val="14631562"/>
      </c:barChart>
      <c:catAx>
        <c:axId val="16257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CCFF"/>
                </a:solidFill>
                <a:latin typeface="Calibri"/>
                <a:ea typeface="Calibri"/>
                <a:cs typeface="Calibri"/>
              </a:defRPr>
            </a:pPr>
          </a:p>
        </c:txPr>
        <c:crossAx val="14631562"/>
        <c:crosses val="autoZero"/>
        <c:auto val="1"/>
        <c:lblOffset val="100"/>
        <c:tickLblSkip val="1"/>
        <c:noMultiLvlLbl val="0"/>
      </c:catAx>
      <c:valAx>
        <c:axId val="146315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257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AB8100"/>
        </a:gs>
        <a:gs pos="48000">
          <a:srgbClr val="FFC208"/>
        </a:gs>
        <a:gs pos="100000">
          <a:srgbClr val="FFD966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4. ¿Los Temas de la audiencia publica fueron discutidos de manera 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  PREGUNTAS R -SI-NO'!$D$13</c:f>
              <c:strCache>
                <c:ptCount val="1"/>
                <c:pt idx="0">
                  <c:v>A) Profunda ___
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[VALOR]= 59,09%  </a:t>
                    </a:r>
                  </a:p>
                </c:rich>
              </c:tx>
              <c:numFmt formatCode="General" sourceLinked="1"/>
              <c:spPr>
                <a:solidFill>
                  <a:srgbClr val="92D05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92D05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-SI-NO'!$E$13:$AR$13</c:f>
              <c:numCache/>
            </c:numRef>
          </c:val>
        </c:ser>
        <c:ser>
          <c:idx val="1"/>
          <c:order val="1"/>
          <c:tx>
            <c:strRef>
              <c:f>'POR  PREGUNTAS R -SI-NO'!$D$14</c:f>
              <c:strCache>
                <c:ptCount val="1"/>
                <c:pt idx="0">
                  <c:v>B) Regular ___
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 =31,82% </a:t>
                    </a:r>
                  </a:p>
                </c:rich>
              </c:tx>
              <c:numFmt formatCode="General" sourceLinked="1"/>
              <c:spPr>
                <a:solidFill>
                  <a:srgbClr val="92D05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92D05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-SI-NO'!$E$14:$AR$14</c:f>
              <c:numCache/>
            </c:numRef>
          </c:val>
        </c:ser>
        <c:ser>
          <c:idx val="2"/>
          <c:order val="2"/>
          <c:tx>
            <c:strRef>
              <c:f>'POR  PREGUNTAS R -SI-NO'!$D$15</c:f>
              <c:strCache>
                <c:ptCount val="1"/>
                <c:pt idx="0">
                  <c:v>C) Superficial   ___
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 = 9,09%</a:t>
                    </a:r>
                  </a:p>
                </c:rich>
              </c:tx>
              <c:numFmt formatCode="General" sourceLinked="1"/>
              <c:spPr>
                <a:solidFill>
                  <a:srgbClr val="92D05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92D05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-SI-NO'!$E$15:$AR$15</c:f>
              <c:numCache/>
            </c:numRef>
          </c:val>
        </c:ser>
        <c:ser>
          <c:idx val="3"/>
          <c:order val="3"/>
          <c:tx>
            <c:strRef>
              <c:f>'POR  PREGUNTAS R -SI-NO'!$D$16</c:f>
              <c:strCache>
                <c:ptCount val="1"/>
                <c:pt idx="0">
                  <c:v>No Responde 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'POR  PREGUNTAS R -SI-NO'!$E$16:$AR$16</c:f>
              <c:numCache/>
            </c:numRef>
          </c:val>
        </c:ser>
        <c:overlap val="-27"/>
        <c:gapWidth val="219"/>
        <c:axId val="64575195"/>
        <c:axId val="44305844"/>
      </c:barChart>
      <c:catAx>
        <c:axId val="645751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305844"/>
        <c:crosses val="autoZero"/>
        <c:auto val="1"/>
        <c:lblOffset val="100"/>
        <c:tickLblSkip val="2"/>
        <c:noMultiLvlLbl val="0"/>
      </c:catAx>
      <c:valAx>
        <c:axId val="443058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5751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5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AB8100"/>
        </a:gs>
        <a:gs pos="48000">
          <a:srgbClr val="FFC208"/>
        </a:gs>
        <a:gs pos="100000">
          <a:srgbClr val="FFD966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5. ¿Cómo se entero de la realizacion de la audiencia publica?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  PREGUNTAS R -SI-NO'!$D$17</c:f>
              <c:strCache>
                <c:ptCount val="1"/>
                <c:pt idx="0">
                  <c:v>a) Por Aviso Publico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-SI-NO'!$E$17:$AR$17</c:f>
              <c:numCache/>
            </c:numRef>
          </c:val>
        </c:ser>
        <c:ser>
          <c:idx val="1"/>
          <c:order val="1"/>
          <c:tx>
            <c:strRef>
              <c:f>'POR  PREGUNTAS R -SI-NO'!$D$18</c:f>
              <c:strCache>
                <c:ptCount val="1"/>
                <c:pt idx="0">
                  <c:v>b) Prensa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-SI-NO'!$E$18:$AR$18</c:f>
              <c:numCache/>
            </c:numRef>
          </c:val>
        </c:ser>
        <c:ser>
          <c:idx val="2"/>
          <c:order val="2"/>
          <c:tx>
            <c:strRef>
              <c:f>'POR  PREGUNTAS R -SI-NO'!$D$19</c:f>
              <c:strCache>
                <c:ptCount val="1"/>
                <c:pt idx="0">
                  <c:v>c) A traves dela Comunidad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-SI-NO'!$E$19:$AR$19</c:f>
              <c:numCache/>
            </c:numRef>
          </c:val>
        </c:ser>
        <c:ser>
          <c:idx val="3"/>
          <c:order val="3"/>
          <c:tx>
            <c:strRef>
              <c:f>'POR  PREGUNTAS R -SI-NO'!$D$20</c:f>
              <c:strCache>
                <c:ptCount val="1"/>
                <c:pt idx="0">
                  <c:v>d) Boletin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-SI-NO'!$E$20:$AR$20</c:f>
              <c:numCache/>
            </c:numRef>
          </c:val>
        </c:ser>
        <c:ser>
          <c:idx val="4"/>
          <c:order val="4"/>
          <c:tx>
            <c:strRef>
              <c:f>'POR  PREGUNTAS R -SI-NO'!$D$21</c:f>
              <c:strCache>
                <c:ptCount val="1"/>
                <c:pt idx="0">
                  <c:v>e) Pagina Web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-SI-NO'!$E$21:$AR$21</c:f>
              <c:numCache/>
            </c:numRef>
          </c:val>
        </c:ser>
        <c:ser>
          <c:idx val="5"/>
          <c:order val="5"/>
          <c:tx>
            <c:strRef>
              <c:f>'POR  PREGUNTAS R -SI-NO'!$D$22</c:f>
              <c:strCache>
                <c:ptCount val="1"/>
                <c:pt idx="0">
                  <c:v>g) Invitacion Directa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 = 63,64%</a:t>
                    </a:r>
                  </a:p>
                </c:rich>
              </c:tx>
              <c:numFmt formatCode="General" sourceLinked="1"/>
              <c:spPr>
                <a:solidFill>
                  <a:srgbClr val="92D05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-SI-NO'!$E$22:$AR$22</c:f>
              <c:numCache/>
            </c:numRef>
          </c:val>
        </c:ser>
        <c:ser>
          <c:idx val="6"/>
          <c:order val="6"/>
          <c:tx>
            <c:strRef>
              <c:f>'POR  PREGUNTAS R -SI-NO'!$D$23</c:f>
              <c:strCache>
                <c:ptCount val="1"/>
                <c:pt idx="0">
                  <c:v>f) Otro Cual </c:v>
                </c:pt>
              </c:strCache>
            </c:strRef>
          </c:tx>
          <c:spPr>
            <a:solidFill>
              <a:srgbClr val="255E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 = 13,64 %</a:t>
                    </a:r>
                  </a:p>
                </c:rich>
              </c:tx>
              <c:numFmt formatCode="General" sourceLinked="1"/>
              <c:spPr>
                <a:solidFill>
                  <a:srgbClr val="FFC0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-SI-NO'!$E$23:$AR$23</c:f>
              <c:numCache/>
            </c:numRef>
          </c:val>
        </c:ser>
        <c:overlap val="-27"/>
        <c:gapWidth val="219"/>
        <c:axId val="63208277"/>
        <c:axId val="32003582"/>
      </c:barChart>
      <c:catAx>
        <c:axId val="63208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003582"/>
        <c:crosses val="autoZero"/>
        <c:auto val="1"/>
        <c:lblOffset val="100"/>
        <c:tickLblSkip val="2"/>
        <c:noMultiLvlLbl val="0"/>
      </c:catAx>
      <c:valAx>
        <c:axId val="320035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2082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5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6. ¿Consulto la informacion de la gestion de la entidad  antes de la Audiencia Publica? 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'POR  PREGUNTAS R -SI-NO'!$C$26:$AI$26</c:f>
              <c:strCache>
                <c:ptCount val="1"/>
                <c:pt idx="0">
                  <c:v>6. ¿Consulto la informacion de la gestion de la entidad  antes de la Audiencia Publica? Area Comecial  y Contable Rcolos Coaxiales Parametrizacion Area  Contable Manejo del Ambiente Laboral y Motivacion Impuestos Nacionales  y Departamentales Ventas, Merc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 = 25,oo % </a:t>
                    </a:r>
                  </a:p>
                </c:rich>
              </c:tx>
              <c:numFmt formatCode="General" sourceLinked="1"/>
              <c:spPr>
                <a:solidFill>
                  <a:srgbClr val="92D05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 = 75,oo%</a:t>
                    </a:r>
                  </a:p>
                </c:rich>
              </c:tx>
              <c:numFmt formatCode="General" sourceLinked="1"/>
              <c:spPr>
                <a:solidFill>
                  <a:srgbClr val="92D05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'POR  PREGUNTAS R -SI-NO'!$AJ$25:$AR$25</c:f>
              <c:strCache/>
            </c:strRef>
          </c:cat>
          <c:val>
            <c:numRef>
              <c:f>'POR  PREGUNTAS R -SI-NO'!$AJ$26:$AR$26</c:f>
              <c:numCache/>
            </c:numRef>
          </c:val>
          <c:shape val="box"/>
        </c:ser>
        <c:shape val="box"/>
        <c:axId val="19596783"/>
        <c:axId val="42153320"/>
      </c:bar3DChart>
      <c:catAx>
        <c:axId val="19596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153320"/>
        <c:crosses val="autoZero"/>
        <c:auto val="1"/>
        <c:lblOffset val="100"/>
        <c:tickLblSkip val="2"/>
        <c:noMultiLvlLbl val="0"/>
      </c:catAx>
      <c:valAx>
        <c:axId val="421533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5967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AB8100"/>
        </a:gs>
        <a:gs pos="48000">
          <a:srgbClr val="FFC208"/>
        </a:gs>
        <a:gs pos="100000">
          <a:srgbClr val="FFD966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7. ¿La Utilidad de la audiencia publica como espacio para la participacion de la ciudadania en la vigilancia de la gestion publica es: 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  PREGUNTAS R -SI-NO'!$D$27</c:f>
              <c:strCache>
                <c:ptCount val="1"/>
                <c:pt idx="0">
                  <c:v>a) Muy Grande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 = 22,73% </a:t>
                    </a:r>
                  </a:p>
                </c:rich>
              </c:tx>
              <c:numFmt formatCode="General" sourceLinked="1"/>
              <c:spPr>
                <a:solidFill>
                  <a:srgbClr val="92D05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-SI-NO'!$E$27:$AR$27</c:f>
              <c:numCache/>
            </c:numRef>
          </c:val>
        </c:ser>
        <c:ser>
          <c:idx val="1"/>
          <c:order val="1"/>
          <c:tx>
            <c:strRef>
              <c:f>'POR  PREGUNTAS R -SI-NO'!$D$28</c:f>
              <c:strCache>
                <c:ptCount val="1"/>
                <c:pt idx="0">
                  <c:v>b) Grande 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 = 63,64 %</a:t>
                    </a:r>
                  </a:p>
                </c:rich>
              </c:tx>
              <c:numFmt formatCode="General" sourceLinked="1"/>
              <c:spPr>
                <a:solidFill>
                  <a:srgbClr val="92D05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92D05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-SI-NO'!$E$28:$AR$28</c:f>
              <c:numCache/>
            </c:numRef>
          </c:val>
        </c:ser>
        <c:ser>
          <c:idx val="2"/>
          <c:order val="2"/>
          <c:tx>
            <c:strRef>
              <c:f>'POR  PREGUNTAS R -SI-NO'!$D$29</c:f>
              <c:strCache>
                <c:ptCount val="1"/>
                <c:pt idx="0">
                  <c:v>c) Poca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 = 13,64%</a:t>
                    </a:r>
                  </a:p>
                </c:rich>
              </c:tx>
              <c:numFmt formatCode="General" sourceLinked="1"/>
              <c:spPr>
                <a:solidFill>
                  <a:srgbClr val="92D05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92D05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-SI-NO'!$E$29:$AR$29</c:f>
              <c:numCache/>
            </c:numRef>
          </c:val>
        </c:ser>
        <c:ser>
          <c:idx val="3"/>
          <c:order val="3"/>
          <c:tx>
            <c:strRef>
              <c:f>'POR  PREGUNTAS R -SI-NO'!$D$30</c:f>
              <c:strCache>
                <c:ptCount val="1"/>
                <c:pt idx="0">
                  <c:v>d) Muy Poca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'POR  PREGUNTAS R -SI-NO'!$E$30:$AR$30</c:f>
              <c:numCache/>
            </c:numRef>
          </c:val>
        </c:ser>
        <c:overlap val="-27"/>
        <c:gapWidth val="219"/>
        <c:axId val="43835561"/>
        <c:axId val="58975730"/>
      </c:barChart>
      <c:catAx>
        <c:axId val="43835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975730"/>
        <c:crosses val="autoZero"/>
        <c:auto val="1"/>
        <c:lblOffset val="100"/>
        <c:tickLblSkip val="2"/>
        <c:noMultiLvlLbl val="0"/>
      </c:catAx>
      <c:valAx>
        <c:axId val="589757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8355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AB8100"/>
        </a:gs>
        <a:gs pos="48000">
          <a:srgbClr val="FFC208"/>
        </a:gs>
        <a:gs pos="100000">
          <a:srgbClr val="FFD966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8.  ¿Despues de Haber tomado  parte en la Audiencia Publica, considera que su participacion en el control de la gestion publica es:?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  PREGUNTAS R -SI-NO'!$D$31</c:f>
              <c:strCache>
                <c:ptCount val="1"/>
                <c:pt idx="0">
                  <c:v>a) Muy Importante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 = 68,18 %</a:t>
                    </a:r>
                  </a:p>
                </c:rich>
              </c:tx>
              <c:numFmt formatCode="General" sourceLinked="1"/>
              <c:spPr>
                <a:solidFill>
                  <a:srgbClr val="92D05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92D05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-SI-NO'!$E$31:$AR$31</c:f>
              <c:numCache/>
            </c:numRef>
          </c:val>
        </c:ser>
        <c:ser>
          <c:idx val="1"/>
          <c:order val="1"/>
          <c:tx>
            <c:strRef>
              <c:f>'POR  PREGUNTAS R -SI-NO'!$D$32</c:f>
              <c:strCache>
                <c:ptCount val="1"/>
                <c:pt idx="0">
                  <c:v>b) Importante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 = 31,82 %</a:t>
                    </a:r>
                  </a:p>
                </c:rich>
              </c:tx>
              <c:numFmt formatCode="General" sourceLinked="1"/>
              <c:spPr>
                <a:solidFill>
                  <a:srgbClr val="92D05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92D05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-SI-NO'!$E$32:$AR$32</c:f>
              <c:numCache/>
            </c:numRef>
          </c:val>
        </c:ser>
        <c:ser>
          <c:idx val="2"/>
          <c:order val="2"/>
          <c:tx>
            <c:strRef>
              <c:f>'POR  PREGUNTAS R -SI-NO'!$D$33</c:f>
              <c:strCache>
                <c:ptCount val="1"/>
                <c:pt idx="0">
                  <c:v>c) Sin Importancia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'POR  PREGUNTAS R -SI-NO'!$E$33:$AR$33</c:f>
              <c:numCache/>
            </c:numRef>
          </c:val>
        </c:ser>
        <c:overlap val="-27"/>
        <c:gapWidth val="219"/>
        <c:axId val="61019523"/>
        <c:axId val="12304796"/>
      </c:barChart>
      <c:catAx>
        <c:axId val="610195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304796"/>
        <c:crosses val="autoZero"/>
        <c:auto val="1"/>
        <c:lblOffset val="100"/>
        <c:tickLblSkip val="2"/>
        <c:noMultiLvlLbl val="0"/>
      </c:catAx>
      <c:valAx>
        <c:axId val="123047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0195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AB8100"/>
        </a:gs>
        <a:gs pos="48000">
          <a:srgbClr val="FFC208"/>
        </a:gs>
        <a:gs pos="100000">
          <a:srgbClr val="FFD966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9.  ¿La Informacion Presentada en la Audiencia Publica cumplio con sus espectativas:?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  PREGUNTAS R -SI-NO'!$C$35:$AI$35</c:f>
              <c:strCache>
                <c:ptCount val="1"/>
                <c:pt idx="0">
                  <c:v>9.  ¿La Informacion Presentada en la Audiencia Publica cumplio con sus espectativas:? Mas Competitivos en la forma de impartir los Procesos  Ninguno  Que apliquien Modalidad Semi Virtual- Para Madres Cabeza de Hogar entre otroas  No Responde Profesores co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 = 94,74 %  </a:t>
                    </a:r>
                  </a:p>
                </c:rich>
              </c:tx>
              <c:numFmt formatCode="General" sourceLinked="1"/>
              <c:spPr>
                <a:solidFill>
                  <a:srgbClr val="92D05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 = 5,26 % </a:t>
                    </a:r>
                  </a:p>
                </c:rich>
              </c:tx>
              <c:numFmt formatCode="General" sourceLinked="1"/>
              <c:spPr>
                <a:solidFill>
                  <a:srgbClr val="92D05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92D05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'POR  PREGUNTAS R -SI-NO'!$AJ$34:$AR$34</c:f>
              <c:strCache/>
            </c:strRef>
          </c:cat>
          <c:val>
            <c:numRef>
              <c:f>'POR  PREGUNTAS R -SI-NO'!$AJ$35:$AR$35</c:f>
              <c:numCache/>
            </c:numRef>
          </c:val>
        </c:ser>
        <c:overlap val="-27"/>
        <c:gapWidth val="219"/>
        <c:axId val="43634301"/>
        <c:axId val="57164390"/>
      </c:barChart>
      <c:catAx>
        <c:axId val="436343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105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164390"/>
        <c:crosses val="autoZero"/>
        <c:auto val="1"/>
        <c:lblOffset val="100"/>
        <c:tickLblSkip val="1"/>
        <c:noMultiLvlLbl val="0"/>
      </c:catAx>
      <c:valAx>
        <c:axId val="571643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6343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AB8100"/>
        </a:gs>
        <a:gs pos="48000">
          <a:srgbClr val="FFC208"/>
        </a:gs>
        <a:gs pos="100000">
          <a:srgbClr val="FFD966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</cdr:x>
      <cdr:y>0.66275</cdr:y>
    </cdr:from>
    <cdr:to>
      <cdr:x>0.2565</cdr:x>
      <cdr:y>0.72175</cdr:y>
    </cdr:to>
    <cdr:sp>
      <cdr:nvSpPr>
        <cdr:cNvPr id="1" name="CuadroTexto 1"/>
        <cdr:cNvSpPr txBox="1">
          <a:spLocks noChangeArrowheads="1"/>
        </cdr:cNvSpPr>
      </cdr:nvSpPr>
      <cdr:spPr>
        <a:xfrm>
          <a:off x="0" y="1371600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4,55 %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0</xdr:row>
      <xdr:rowOff>0</xdr:rowOff>
    </xdr:from>
    <xdr:to>
      <xdr:col>52</xdr:col>
      <xdr:colOff>0</xdr:colOff>
      <xdr:row>7</xdr:row>
      <xdr:rowOff>409575</xdr:rowOff>
    </xdr:to>
    <xdr:graphicFrame>
      <xdr:nvGraphicFramePr>
        <xdr:cNvPr id="1" name="Gráfico 2"/>
        <xdr:cNvGraphicFramePr/>
      </xdr:nvGraphicFramePr>
      <xdr:xfrm>
        <a:off x="5562600" y="0"/>
        <a:ext cx="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52</xdr:col>
      <xdr:colOff>0</xdr:colOff>
      <xdr:row>0</xdr:row>
      <xdr:rowOff>0</xdr:rowOff>
    </xdr:from>
    <xdr:to>
      <xdr:col>58</xdr:col>
      <xdr:colOff>0</xdr:colOff>
      <xdr:row>7</xdr:row>
      <xdr:rowOff>419100</xdr:rowOff>
    </xdr:to>
    <xdr:graphicFrame>
      <xdr:nvGraphicFramePr>
        <xdr:cNvPr id="2" name="Gráfico 4"/>
        <xdr:cNvGraphicFramePr/>
      </xdr:nvGraphicFramePr>
      <xdr:xfrm>
        <a:off x="5562600" y="0"/>
        <a:ext cx="0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46</xdr:col>
      <xdr:colOff>0</xdr:colOff>
      <xdr:row>0</xdr:row>
      <xdr:rowOff>0</xdr:rowOff>
    </xdr:from>
    <xdr:to>
      <xdr:col>52</xdr:col>
      <xdr:colOff>0</xdr:colOff>
      <xdr:row>8</xdr:row>
      <xdr:rowOff>0</xdr:rowOff>
    </xdr:to>
    <xdr:graphicFrame>
      <xdr:nvGraphicFramePr>
        <xdr:cNvPr id="3" name="Gráfico 5"/>
        <xdr:cNvGraphicFramePr/>
      </xdr:nvGraphicFramePr>
      <xdr:xfrm>
        <a:off x="5562600" y="0"/>
        <a:ext cx="0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53</xdr:col>
      <xdr:colOff>0</xdr:colOff>
      <xdr:row>0</xdr:row>
      <xdr:rowOff>0</xdr:rowOff>
    </xdr:from>
    <xdr:to>
      <xdr:col>59</xdr:col>
      <xdr:colOff>0</xdr:colOff>
      <xdr:row>8</xdr:row>
      <xdr:rowOff>47625</xdr:rowOff>
    </xdr:to>
    <xdr:graphicFrame>
      <xdr:nvGraphicFramePr>
        <xdr:cNvPr id="4" name="Gráfico 7"/>
        <xdr:cNvGraphicFramePr/>
      </xdr:nvGraphicFramePr>
      <xdr:xfrm>
        <a:off x="5562600" y="0"/>
        <a:ext cx="0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46</xdr:col>
      <xdr:colOff>0</xdr:colOff>
      <xdr:row>0</xdr:row>
      <xdr:rowOff>0</xdr:rowOff>
    </xdr:from>
    <xdr:to>
      <xdr:col>52</xdr:col>
      <xdr:colOff>0</xdr:colOff>
      <xdr:row>7</xdr:row>
      <xdr:rowOff>600075</xdr:rowOff>
    </xdr:to>
    <xdr:graphicFrame>
      <xdr:nvGraphicFramePr>
        <xdr:cNvPr id="5" name="Gráfico 9"/>
        <xdr:cNvGraphicFramePr/>
      </xdr:nvGraphicFramePr>
      <xdr:xfrm>
        <a:off x="5562600" y="0"/>
        <a:ext cx="0" cy="2076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52</xdr:col>
      <xdr:colOff>0</xdr:colOff>
      <xdr:row>0</xdr:row>
      <xdr:rowOff>0</xdr:rowOff>
    </xdr:from>
    <xdr:to>
      <xdr:col>58</xdr:col>
      <xdr:colOff>0</xdr:colOff>
      <xdr:row>9</xdr:row>
      <xdr:rowOff>161925</xdr:rowOff>
    </xdr:to>
    <xdr:graphicFrame>
      <xdr:nvGraphicFramePr>
        <xdr:cNvPr id="6" name="Gráfico 10"/>
        <xdr:cNvGraphicFramePr/>
      </xdr:nvGraphicFramePr>
      <xdr:xfrm>
        <a:off x="5562600" y="0"/>
        <a:ext cx="0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46</xdr:col>
      <xdr:colOff>0</xdr:colOff>
      <xdr:row>1</xdr:row>
      <xdr:rowOff>142875</xdr:rowOff>
    </xdr:from>
    <xdr:to>
      <xdr:col>53</xdr:col>
      <xdr:colOff>0</xdr:colOff>
      <xdr:row>11</xdr:row>
      <xdr:rowOff>352425</xdr:rowOff>
    </xdr:to>
    <xdr:graphicFrame>
      <xdr:nvGraphicFramePr>
        <xdr:cNvPr id="7" name="Gráfico 12"/>
        <xdr:cNvGraphicFramePr/>
      </xdr:nvGraphicFramePr>
      <xdr:xfrm>
        <a:off x="5562600" y="342900"/>
        <a:ext cx="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53</xdr:col>
      <xdr:colOff>0</xdr:colOff>
      <xdr:row>1</xdr:row>
      <xdr:rowOff>219075</xdr:rowOff>
    </xdr:from>
    <xdr:to>
      <xdr:col>59</xdr:col>
      <xdr:colOff>0</xdr:colOff>
      <xdr:row>11</xdr:row>
      <xdr:rowOff>104775</xdr:rowOff>
    </xdr:to>
    <xdr:graphicFrame>
      <xdr:nvGraphicFramePr>
        <xdr:cNvPr id="8" name="Gráfico 13"/>
        <xdr:cNvGraphicFramePr/>
      </xdr:nvGraphicFramePr>
      <xdr:xfrm>
        <a:off x="5562600" y="419100"/>
        <a:ext cx="0" cy="2847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46</xdr:col>
      <xdr:colOff>0</xdr:colOff>
      <xdr:row>6</xdr:row>
      <xdr:rowOff>19050</xdr:rowOff>
    </xdr:from>
    <xdr:to>
      <xdr:col>52</xdr:col>
      <xdr:colOff>0</xdr:colOff>
      <xdr:row>15</xdr:row>
      <xdr:rowOff>28575</xdr:rowOff>
    </xdr:to>
    <xdr:graphicFrame>
      <xdr:nvGraphicFramePr>
        <xdr:cNvPr id="9" name="Gráfico 14"/>
        <xdr:cNvGraphicFramePr/>
      </xdr:nvGraphicFramePr>
      <xdr:xfrm>
        <a:off x="5562600" y="1295400"/>
        <a:ext cx="0" cy="2990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53</xdr:col>
      <xdr:colOff>0</xdr:colOff>
      <xdr:row>4</xdr:row>
      <xdr:rowOff>114300</xdr:rowOff>
    </xdr:from>
    <xdr:to>
      <xdr:col>59</xdr:col>
      <xdr:colOff>0</xdr:colOff>
      <xdr:row>14</xdr:row>
      <xdr:rowOff>38100</xdr:rowOff>
    </xdr:to>
    <xdr:graphicFrame>
      <xdr:nvGraphicFramePr>
        <xdr:cNvPr id="10" name="Gráfico 18"/>
        <xdr:cNvGraphicFramePr/>
      </xdr:nvGraphicFramePr>
      <xdr:xfrm>
        <a:off x="5562600" y="990600"/>
        <a:ext cx="0" cy="3133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42</xdr:col>
      <xdr:colOff>942975</xdr:colOff>
      <xdr:row>45</xdr:row>
      <xdr:rowOff>28575</xdr:rowOff>
    </xdr:from>
    <xdr:to>
      <xdr:col>44</xdr:col>
      <xdr:colOff>266700</xdr:colOff>
      <xdr:row>59</xdr:row>
      <xdr:rowOff>104775</xdr:rowOff>
    </xdr:to>
    <xdr:graphicFrame>
      <xdr:nvGraphicFramePr>
        <xdr:cNvPr id="11" name="Gráfico 5"/>
        <xdr:cNvGraphicFramePr/>
      </xdr:nvGraphicFramePr>
      <xdr:xfrm>
        <a:off x="3181350" y="12801600"/>
        <a:ext cx="11239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847725</xdr:colOff>
      <xdr:row>45</xdr:row>
      <xdr:rowOff>38100</xdr:rowOff>
    </xdr:from>
    <xdr:to>
      <xdr:col>42</xdr:col>
      <xdr:colOff>942975</xdr:colOff>
      <xdr:row>59</xdr:row>
      <xdr:rowOff>114300</xdr:rowOff>
    </xdr:to>
    <xdr:graphicFrame>
      <xdr:nvGraphicFramePr>
        <xdr:cNvPr id="12" name="Gráfico 6"/>
        <xdr:cNvGraphicFramePr/>
      </xdr:nvGraphicFramePr>
      <xdr:xfrm>
        <a:off x="1285875" y="12811125"/>
        <a:ext cx="18954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44</xdr:row>
      <xdr:rowOff>180975</xdr:rowOff>
    </xdr:from>
    <xdr:to>
      <xdr:col>2</xdr:col>
      <xdr:colOff>847725</xdr:colOff>
      <xdr:row>59</xdr:row>
      <xdr:rowOff>66675</xdr:rowOff>
    </xdr:to>
    <xdr:graphicFrame>
      <xdr:nvGraphicFramePr>
        <xdr:cNvPr id="13" name="Gráfico 7"/>
        <xdr:cNvGraphicFramePr/>
      </xdr:nvGraphicFramePr>
      <xdr:xfrm>
        <a:off x="0" y="12763500"/>
        <a:ext cx="12858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44</xdr:col>
      <xdr:colOff>304800</xdr:colOff>
      <xdr:row>44</xdr:row>
      <xdr:rowOff>180975</xdr:rowOff>
    </xdr:from>
    <xdr:to>
      <xdr:col>64</xdr:col>
      <xdr:colOff>47625</xdr:colOff>
      <xdr:row>59</xdr:row>
      <xdr:rowOff>66675</xdr:rowOff>
    </xdr:to>
    <xdr:graphicFrame>
      <xdr:nvGraphicFramePr>
        <xdr:cNvPr id="14" name="Gráfico 8"/>
        <xdr:cNvGraphicFramePr/>
      </xdr:nvGraphicFramePr>
      <xdr:xfrm>
        <a:off x="4343400" y="12763500"/>
        <a:ext cx="1266825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64</xdr:col>
      <xdr:colOff>47625</xdr:colOff>
      <xdr:row>44</xdr:row>
      <xdr:rowOff>180975</xdr:rowOff>
    </xdr:from>
    <xdr:to>
      <xdr:col>65</xdr:col>
      <xdr:colOff>714375</xdr:colOff>
      <xdr:row>63</xdr:row>
      <xdr:rowOff>123825</xdr:rowOff>
    </xdr:to>
    <xdr:graphicFrame>
      <xdr:nvGraphicFramePr>
        <xdr:cNvPr id="15" name="Gráfico 10"/>
        <xdr:cNvGraphicFramePr/>
      </xdr:nvGraphicFramePr>
      <xdr:xfrm>
        <a:off x="5610225" y="12763500"/>
        <a:ext cx="1428750" cy="3562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66</xdr:col>
      <xdr:colOff>0</xdr:colOff>
      <xdr:row>45</xdr:row>
      <xdr:rowOff>19050</xdr:rowOff>
    </xdr:from>
    <xdr:to>
      <xdr:col>67</xdr:col>
      <xdr:colOff>266700</xdr:colOff>
      <xdr:row>59</xdr:row>
      <xdr:rowOff>95250</xdr:rowOff>
    </xdr:to>
    <xdr:graphicFrame>
      <xdr:nvGraphicFramePr>
        <xdr:cNvPr id="16" name="Gráfico 12"/>
        <xdr:cNvGraphicFramePr/>
      </xdr:nvGraphicFramePr>
      <xdr:xfrm>
        <a:off x="7086600" y="12792075"/>
        <a:ext cx="1028700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67</xdr:col>
      <xdr:colOff>257175</xdr:colOff>
      <xdr:row>45</xdr:row>
      <xdr:rowOff>28575</xdr:rowOff>
    </xdr:from>
    <xdr:to>
      <xdr:col>68</xdr:col>
      <xdr:colOff>542925</xdr:colOff>
      <xdr:row>59</xdr:row>
      <xdr:rowOff>104775</xdr:rowOff>
    </xdr:to>
    <xdr:graphicFrame>
      <xdr:nvGraphicFramePr>
        <xdr:cNvPr id="17" name="Gráfico 13"/>
        <xdr:cNvGraphicFramePr/>
      </xdr:nvGraphicFramePr>
      <xdr:xfrm>
        <a:off x="8105775" y="12801600"/>
        <a:ext cx="1047750" cy="2743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68</xdr:col>
      <xdr:colOff>495300</xdr:colOff>
      <xdr:row>45</xdr:row>
      <xdr:rowOff>0</xdr:rowOff>
    </xdr:from>
    <xdr:to>
      <xdr:col>70</xdr:col>
      <xdr:colOff>57150</xdr:colOff>
      <xdr:row>59</xdr:row>
      <xdr:rowOff>76200</xdr:rowOff>
    </xdr:to>
    <xdr:graphicFrame>
      <xdr:nvGraphicFramePr>
        <xdr:cNvPr id="18" name="Gráfico 14"/>
        <xdr:cNvGraphicFramePr/>
      </xdr:nvGraphicFramePr>
      <xdr:xfrm>
        <a:off x="9105900" y="12773025"/>
        <a:ext cx="1085850" cy="27432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70</xdr:col>
      <xdr:colOff>114300</xdr:colOff>
      <xdr:row>44</xdr:row>
      <xdr:rowOff>171450</xdr:rowOff>
    </xdr:from>
    <xdr:to>
      <xdr:col>71</xdr:col>
      <xdr:colOff>666750</xdr:colOff>
      <xdr:row>59</xdr:row>
      <xdr:rowOff>57150</xdr:rowOff>
    </xdr:to>
    <xdr:graphicFrame>
      <xdr:nvGraphicFramePr>
        <xdr:cNvPr id="19" name="Gráfico 15"/>
        <xdr:cNvGraphicFramePr/>
      </xdr:nvGraphicFramePr>
      <xdr:xfrm>
        <a:off x="10248900" y="12753975"/>
        <a:ext cx="1314450" cy="27432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71</xdr:col>
      <xdr:colOff>657225</xdr:colOff>
      <xdr:row>44</xdr:row>
      <xdr:rowOff>171450</xdr:rowOff>
    </xdr:from>
    <xdr:to>
      <xdr:col>73</xdr:col>
      <xdr:colOff>295275</xdr:colOff>
      <xdr:row>59</xdr:row>
      <xdr:rowOff>57150</xdr:rowOff>
    </xdr:to>
    <xdr:graphicFrame>
      <xdr:nvGraphicFramePr>
        <xdr:cNvPr id="20" name="Gráfico 17"/>
        <xdr:cNvGraphicFramePr/>
      </xdr:nvGraphicFramePr>
      <xdr:xfrm>
        <a:off x="11553825" y="12753975"/>
        <a:ext cx="1162050" cy="2743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73</xdr:col>
      <xdr:colOff>285750</xdr:colOff>
      <xdr:row>44</xdr:row>
      <xdr:rowOff>152400</xdr:rowOff>
    </xdr:from>
    <xdr:to>
      <xdr:col>75</xdr:col>
      <xdr:colOff>485775</xdr:colOff>
      <xdr:row>59</xdr:row>
      <xdr:rowOff>38100</xdr:rowOff>
    </xdr:to>
    <xdr:graphicFrame>
      <xdr:nvGraphicFramePr>
        <xdr:cNvPr id="21" name="Gráfico 18"/>
        <xdr:cNvGraphicFramePr/>
      </xdr:nvGraphicFramePr>
      <xdr:xfrm>
        <a:off x="12706350" y="12734925"/>
        <a:ext cx="1724025" cy="27432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56"/>
  <sheetViews>
    <sheetView tabSelected="1" zoomScale="120" zoomScaleNormal="120" zoomScalePageLayoutView="0" workbookViewId="0" topLeftCell="A1">
      <selection activeCell="C41" sqref="C41:C42"/>
    </sheetView>
  </sheetViews>
  <sheetFormatPr defaultColWidth="11.421875" defaultRowHeight="15"/>
  <cols>
    <col min="1" max="1" width="0.5625" style="0" customWidth="1"/>
    <col min="2" max="2" width="3.57421875" style="2" customWidth="1"/>
    <col min="3" max="3" width="17.28125" style="5" customWidth="1"/>
    <col min="4" max="4" width="15.7109375" style="7" customWidth="1"/>
    <col min="5" max="39" width="4.140625" style="0" customWidth="1"/>
    <col min="40" max="40" width="12.7109375" style="0" customWidth="1"/>
    <col min="41" max="42" width="7.00390625" style="0" customWidth="1"/>
  </cols>
  <sheetData>
    <row r="1" spans="2:40" ht="24.75" customHeight="1" thickBot="1">
      <c r="B1" s="113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</row>
    <row r="2" ht="4.5" customHeight="1" thickBot="1"/>
    <row r="3" spans="2:40" ht="24" customHeight="1" thickBot="1">
      <c r="B3" s="113" t="s">
        <v>102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</row>
    <row r="4" spans="2:40" ht="34.5" customHeight="1" thickBot="1">
      <c r="B4" s="115" t="s">
        <v>1</v>
      </c>
      <c r="C4" s="117" t="s">
        <v>2</v>
      </c>
      <c r="D4" s="119" t="s">
        <v>6</v>
      </c>
      <c r="E4" s="42" t="s">
        <v>74</v>
      </c>
      <c r="F4" s="42" t="s">
        <v>74</v>
      </c>
      <c r="G4" s="42" t="s">
        <v>74</v>
      </c>
      <c r="H4" s="42" t="s">
        <v>74</v>
      </c>
      <c r="I4" s="42" t="s">
        <v>74</v>
      </c>
      <c r="J4" s="42" t="s">
        <v>74</v>
      </c>
      <c r="K4" s="42" t="s">
        <v>74</v>
      </c>
      <c r="L4" s="42" t="s">
        <v>74</v>
      </c>
      <c r="M4" s="42" t="s">
        <v>74</v>
      </c>
      <c r="N4" s="42" t="s">
        <v>74</v>
      </c>
      <c r="O4" s="42" t="s">
        <v>74</v>
      </c>
      <c r="P4" s="42" t="s">
        <v>74</v>
      </c>
      <c r="Q4" s="42" t="s">
        <v>74</v>
      </c>
      <c r="R4" s="42" t="s">
        <v>74</v>
      </c>
      <c r="S4" s="42" t="s">
        <v>74</v>
      </c>
      <c r="T4" s="42" t="s">
        <v>74</v>
      </c>
      <c r="U4" s="42" t="s">
        <v>74</v>
      </c>
      <c r="V4" s="42" t="s">
        <v>74</v>
      </c>
      <c r="W4" s="42" t="s">
        <v>74</v>
      </c>
      <c r="X4" s="42" t="s">
        <v>74</v>
      </c>
      <c r="Y4" s="42"/>
      <c r="Z4" s="42" t="s">
        <v>74</v>
      </c>
      <c r="AA4" s="42" t="s">
        <v>74</v>
      </c>
      <c r="AB4" s="42" t="s">
        <v>74</v>
      </c>
      <c r="AC4" s="42" t="s">
        <v>74</v>
      </c>
      <c r="AD4" s="42" t="s">
        <v>74</v>
      </c>
      <c r="AE4" s="42" t="s">
        <v>74</v>
      </c>
      <c r="AF4" s="42" t="s">
        <v>74</v>
      </c>
      <c r="AG4" s="42" t="s">
        <v>74</v>
      </c>
      <c r="AH4" s="42" t="s">
        <v>74</v>
      </c>
      <c r="AI4" s="42" t="s">
        <v>74</v>
      </c>
      <c r="AJ4" s="42" t="s">
        <v>74</v>
      </c>
      <c r="AK4" s="42" t="s">
        <v>74</v>
      </c>
      <c r="AL4" s="42" t="s">
        <v>74</v>
      </c>
      <c r="AM4" s="42" t="s">
        <v>74</v>
      </c>
      <c r="AN4" s="41" t="s">
        <v>69</v>
      </c>
    </row>
    <row r="5" spans="2:40" ht="21" customHeight="1" thickBot="1">
      <c r="B5" s="116"/>
      <c r="C5" s="118"/>
      <c r="D5" s="120"/>
      <c r="E5" s="26">
        <v>1</v>
      </c>
      <c r="F5" s="62">
        <f>+E5+1</f>
        <v>2</v>
      </c>
      <c r="G5" s="26">
        <f aca="true" t="shared" si="0" ref="G5:Z5">+F5+1</f>
        <v>3</v>
      </c>
      <c r="H5" s="26">
        <f t="shared" si="0"/>
        <v>4</v>
      </c>
      <c r="I5" s="26">
        <f t="shared" si="0"/>
        <v>5</v>
      </c>
      <c r="J5" s="26">
        <f t="shared" si="0"/>
        <v>6</v>
      </c>
      <c r="K5" s="26">
        <f t="shared" si="0"/>
        <v>7</v>
      </c>
      <c r="L5" s="26">
        <f t="shared" si="0"/>
        <v>8</v>
      </c>
      <c r="M5" s="26">
        <f t="shared" si="0"/>
        <v>9</v>
      </c>
      <c r="N5" s="26">
        <f t="shared" si="0"/>
        <v>10</v>
      </c>
      <c r="O5" s="26">
        <f t="shared" si="0"/>
        <v>11</v>
      </c>
      <c r="P5" s="26">
        <f t="shared" si="0"/>
        <v>12</v>
      </c>
      <c r="Q5" s="26">
        <f t="shared" si="0"/>
        <v>13</v>
      </c>
      <c r="R5" s="26">
        <f t="shared" si="0"/>
        <v>14</v>
      </c>
      <c r="S5" s="26">
        <f>+R5+1</f>
        <v>15</v>
      </c>
      <c r="T5" s="26">
        <f t="shared" si="0"/>
        <v>16</v>
      </c>
      <c r="U5" s="76">
        <f t="shared" si="0"/>
        <v>17</v>
      </c>
      <c r="V5" s="26">
        <f t="shared" si="0"/>
        <v>18</v>
      </c>
      <c r="W5" s="26">
        <f t="shared" si="0"/>
        <v>19</v>
      </c>
      <c r="X5" s="26">
        <f t="shared" si="0"/>
        <v>20</v>
      </c>
      <c r="Y5" s="26">
        <f t="shared" si="0"/>
        <v>21</v>
      </c>
      <c r="Z5" s="26">
        <f t="shared" si="0"/>
        <v>22</v>
      </c>
      <c r="AA5" s="112">
        <f>+Z5+1</f>
        <v>23</v>
      </c>
      <c r="AB5" s="112">
        <f>+AA5+1</f>
        <v>24</v>
      </c>
      <c r="AC5" s="112">
        <f>+AB5+1</f>
        <v>25</v>
      </c>
      <c r="AD5" s="112">
        <f>+AC5+1</f>
        <v>26</v>
      </c>
      <c r="AE5" s="112">
        <f>+AD5+1</f>
        <v>27</v>
      </c>
      <c r="AF5" s="112">
        <f>+AE5+1</f>
        <v>28</v>
      </c>
      <c r="AG5" s="112">
        <f>+AF5+1</f>
        <v>29</v>
      </c>
      <c r="AH5" s="112">
        <f>+AG5+1</f>
        <v>30</v>
      </c>
      <c r="AI5" s="112">
        <f>+AH5+1</f>
        <v>31</v>
      </c>
      <c r="AJ5" s="112">
        <f>+AI5+1</f>
        <v>32</v>
      </c>
      <c r="AK5" s="112">
        <f>+AJ5+1</f>
        <v>33</v>
      </c>
      <c r="AL5" s="112">
        <f>+AK5+1</f>
        <v>34</v>
      </c>
      <c r="AM5" s="112">
        <f>+AL5+1</f>
        <v>35</v>
      </c>
      <c r="AN5" s="84" t="s">
        <v>103</v>
      </c>
    </row>
    <row r="6" spans="2:40" ht="21" customHeight="1" thickBot="1">
      <c r="B6" s="127">
        <v>1</v>
      </c>
      <c r="C6" s="129" t="s">
        <v>62</v>
      </c>
      <c r="D6" s="51" t="s">
        <v>4</v>
      </c>
      <c r="E6" s="36">
        <v>1</v>
      </c>
      <c r="F6" s="63">
        <v>1</v>
      </c>
      <c r="G6" s="70">
        <v>1</v>
      </c>
      <c r="H6" s="70">
        <v>1</v>
      </c>
      <c r="I6" s="70">
        <v>1</v>
      </c>
      <c r="J6" s="70">
        <v>1</v>
      </c>
      <c r="K6" s="70">
        <v>1</v>
      </c>
      <c r="L6" s="70">
        <v>1</v>
      </c>
      <c r="M6" s="70">
        <v>1</v>
      </c>
      <c r="N6" s="70">
        <v>1</v>
      </c>
      <c r="O6" s="70">
        <v>1</v>
      </c>
      <c r="P6" s="70">
        <v>1</v>
      </c>
      <c r="Q6" s="70">
        <v>1</v>
      </c>
      <c r="R6" s="70">
        <v>1</v>
      </c>
      <c r="S6" s="70">
        <v>1</v>
      </c>
      <c r="T6" s="70">
        <v>1</v>
      </c>
      <c r="U6" s="70">
        <v>1</v>
      </c>
      <c r="V6" s="70">
        <v>1</v>
      </c>
      <c r="W6" s="70">
        <v>1</v>
      </c>
      <c r="X6" s="70">
        <v>1</v>
      </c>
      <c r="Y6" s="70">
        <v>1</v>
      </c>
      <c r="Z6" s="70">
        <v>1</v>
      </c>
      <c r="AA6" s="70">
        <v>1</v>
      </c>
      <c r="AB6" s="70">
        <v>1</v>
      </c>
      <c r="AC6" s="70">
        <v>1</v>
      </c>
      <c r="AD6" s="70">
        <v>1</v>
      </c>
      <c r="AE6" s="70">
        <v>1</v>
      </c>
      <c r="AF6" s="70">
        <v>1</v>
      </c>
      <c r="AG6" s="70">
        <v>1</v>
      </c>
      <c r="AH6" s="70">
        <v>1</v>
      </c>
      <c r="AI6" s="70">
        <v>1</v>
      </c>
      <c r="AJ6" s="70">
        <v>1</v>
      </c>
      <c r="AK6" s="70">
        <v>1</v>
      </c>
      <c r="AL6" s="70">
        <v>1</v>
      </c>
      <c r="AM6" s="70">
        <v>1</v>
      </c>
      <c r="AN6" s="85">
        <f>SUM(E6:AM6)</f>
        <v>35</v>
      </c>
    </row>
    <row r="7" spans="2:40" ht="21" customHeight="1" thickBot="1">
      <c r="B7" s="128"/>
      <c r="C7" s="130"/>
      <c r="D7" s="51" t="s">
        <v>5</v>
      </c>
      <c r="E7" s="36">
        <v>0</v>
      </c>
      <c r="F7" s="63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70">
        <v>0</v>
      </c>
      <c r="U7" s="70">
        <v>0</v>
      </c>
      <c r="V7" s="70">
        <v>0</v>
      </c>
      <c r="W7" s="70">
        <v>0</v>
      </c>
      <c r="X7" s="70">
        <v>0</v>
      </c>
      <c r="Y7" s="70">
        <v>0</v>
      </c>
      <c r="Z7" s="70">
        <v>0</v>
      </c>
      <c r="AA7" s="70">
        <v>0</v>
      </c>
      <c r="AB7" s="70">
        <v>0</v>
      </c>
      <c r="AC7" s="70">
        <v>0</v>
      </c>
      <c r="AD7" s="70">
        <v>0</v>
      </c>
      <c r="AE7" s="70">
        <v>0</v>
      </c>
      <c r="AF7" s="70">
        <v>0</v>
      </c>
      <c r="AG7" s="70">
        <v>0</v>
      </c>
      <c r="AH7" s="70">
        <v>0</v>
      </c>
      <c r="AI7" s="70">
        <v>0</v>
      </c>
      <c r="AJ7" s="70">
        <v>0</v>
      </c>
      <c r="AK7" s="70">
        <v>0</v>
      </c>
      <c r="AL7" s="70">
        <v>0</v>
      </c>
      <c r="AM7" s="70">
        <v>0</v>
      </c>
      <c r="AN7" s="85">
        <f aca="true" t="shared" si="1" ref="AN7:AN44">SUM(E7:AM7)</f>
        <v>0</v>
      </c>
    </row>
    <row r="8" spans="2:40" ht="21" customHeight="1" thickBot="1">
      <c r="B8" s="123">
        <f>+B6+1</f>
        <v>2</v>
      </c>
      <c r="C8" s="125" t="s">
        <v>63</v>
      </c>
      <c r="D8" s="52" t="s">
        <v>66</v>
      </c>
      <c r="E8" s="38">
        <v>1</v>
      </c>
      <c r="F8" s="63">
        <v>1</v>
      </c>
      <c r="G8" s="70">
        <v>1</v>
      </c>
      <c r="H8" s="70">
        <v>1</v>
      </c>
      <c r="I8" s="70">
        <v>1</v>
      </c>
      <c r="J8" s="70">
        <v>1</v>
      </c>
      <c r="K8" s="70">
        <v>1</v>
      </c>
      <c r="L8" s="70">
        <v>1</v>
      </c>
      <c r="M8" s="70">
        <v>1</v>
      </c>
      <c r="N8" s="70">
        <v>1</v>
      </c>
      <c r="O8" s="70">
        <v>1</v>
      </c>
      <c r="P8" s="70">
        <v>1</v>
      </c>
      <c r="Q8" s="70">
        <v>1</v>
      </c>
      <c r="R8" s="70">
        <v>1</v>
      </c>
      <c r="S8" s="70">
        <v>1</v>
      </c>
      <c r="T8" s="70">
        <v>1</v>
      </c>
      <c r="U8" s="70">
        <v>1</v>
      </c>
      <c r="V8" s="70">
        <v>1</v>
      </c>
      <c r="W8" s="70">
        <v>1</v>
      </c>
      <c r="X8" s="70">
        <v>1</v>
      </c>
      <c r="Y8" s="70">
        <v>1</v>
      </c>
      <c r="Z8" s="70">
        <v>1</v>
      </c>
      <c r="AA8" s="70">
        <v>1</v>
      </c>
      <c r="AB8" s="70">
        <v>1</v>
      </c>
      <c r="AC8" s="70">
        <v>1</v>
      </c>
      <c r="AD8" s="70">
        <v>1</v>
      </c>
      <c r="AE8" s="70">
        <v>1</v>
      </c>
      <c r="AF8" s="70">
        <v>1</v>
      </c>
      <c r="AG8" s="70">
        <v>1</v>
      </c>
      <c r="AH8" s="70">
        <v>1</v>
      </c>
      <c r="AI8" s="70">
        <v>1</v>
      </c>
      <c r="AJ8" s="70">
        <v>1</v>
      </c>
      <c r="AK8" s="70">
        <v>1</v>
      </c>
      <c r="AL8" s="70">
        <v>1</v>
      </c>
      <c r="AM8" s="70">
        <v>1</v>
      </c>
      <c r="AN8" s="85">
        <f t="shared" si="1"/>
        <v>35</v>
      </c>
    </row>
    <row r="9" spans="2:40" ht="21" customHeight="1" thickBot="1">
      <c r="B9" s="124"/>
      <c r="C9" s="126"/>
      <c r="D9" s="52" t="s">
        <v>70</v>
      </c>
      <c r="E9" s="38">
        <v>0</v>
      </c>
      <c r="F9" s="63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70">
        <v>0</v>
      </c>
      <c r="AE9" s="70">
        <v>0</v>
      </c>
      <c r="AF9" s="70">
        <v>0</v>
      </c>
      <c r="AG9" s="70">
        <v>0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70">
        <v>0</v>
      </c>
      <c r="AN9" s="85">
        <f t="shared" si="1"/>
        <v>0</v>
      </c>
    </row>
    <row r="10" spans="2:40" ht="21" customHeight="1" thickBot="1">
      <c r="B10" s="133">
        <f>+B8+1</f>
        <v>3</v>
      </c>
      <c r="C10" s="145" t="s">
        <v>64</v>
      </c>
      <c r="D10" s="40" t="s">
        <v>67</v>
      </c>
      <c r="E10" s="37">
        <v>1</v>
      </c>
      <c r="F10" s="63">
        <v>1</v>
      </c>
      <c r="G10" s="70">
        <v>1</v>
      </c>
      <c r="H10" s="70">
        <v>1</v>
      </c>
      <c r="I10" s="70">
        <v>1</v>
      </c>
      <c r="J10" s="70">
        <v>1</v>
      </c>
      <c r="K10" s="70">
        <v>1</v>
      </c>
      <c r="L10" s="70">
        <v>1</v>
      </c>
      <c r="M10" s="70">
        <v>1</v>
      </c>
      <c r="N10" s="70">
        <v>1</v>
      </c>
      <c r="O10" s="70">
        <v>1</v>
      </c>
      <c r="P10" s="70">
        <v>1</v>
      </c>
      <c r="Q10" s="70">
        <v>0</v>
      </c>
      <c r="R10" s="70">
        <v>1</v>
      </c>
      <c r="S10" s="70">
        <v>1</v>
      </c>
      <c r="T10" s="70">
        <v>1</v>
      </c>
      <c r="U10" s="70">
        <v>1</v>
      </c>
      <c r="V10" s="70">
        <v>1</v>
      </c>
      <c r="W10" s="70">
        <v>1</v>
      </c>
      <c r="X10" s="70">
        <v>1</v>
      </c>
      <c r="Y10" s="70">
        <v>1</v>
      </c>
      <c r="Z10" s="70">
        <v>0</v>
      </c>
      <c r="AA10" s="70">
        <v>0</v>
      </c>
      <c r="AB10" s="70">
        <v>1</v>
      </c>
      <c r="AC10" s="70">
        <v>1</v>
      </c>
      <c r="AD10" s="70">
        <v>1</v>
      </c>
      <c r="AE10" s="70">
        <v>1</v>
      </c>
      <c r="AF10" s="70">
        <v>1</v>
      </c>
      <c r="AG10" s="70">
        <v>1</v>
      </c>
      <c r="AH10" s="70">
        <v>1</v>
      </c>
      <c r="AI10" s="70">
        <v>1</v>
      </c>
      <c r="AJ10" s="70">
        <v>1</v>
      </c>
      <c r="AK10" s="70">
        <v>1</v>
      </c>
      <c r="AL10" s="70">
        <v>1</v>
      </c>
      <c r="AM10" s="70">
        <v>1</v>
      </c>
      <c r="AN10" s="85">
        <f t="shared" si="1"/>
        <v>32</v>
      </c>
    </row>
    <row r="11" spans="2:40" ht="21" customHeight="1" thickBot="1">
      <c r="B11" s="134"/>
      <c r="C11" s="146"/>
      <c r="D11" s="40" t="s">
        <v>68</v>
      </c>
      <c r="E11" s="37">
        <v>0</v>
      </c>
      <c r="F11" s="63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1">
        <v>0</v>
      </c>
      <c r="X11" s="71">
        <v>0</v>
      </c>
      <c r="Y11" s="71">
        <v>0</v>
      </c>
      <c r="Z11" s="71">
        <v>0</v>
      </c>
      <c r="AA11" s="71">
        <v>1</v>
      </c>
      <c r="AB11" s="71">
        <v>0</v>
      </c>
      <c r="AC11" s="71">
        <v>0</v>
      </c>
      <c r="AD11" s="71">
        <v>0</v>
      </c>
      <c r="AE11" s="71">
        <v>0</v>
      </c>
      <c r="AF11" s="71">
        <v>0</v>
      </c>
      <c r="AG11" s="71">
        <v>0</v>
      </c>
      <c r="AH11" s="71">
        <v>0</v>
      </c>
      <c r="AI11" s="71">
        <v>0</v>
      </c>
      <c r="AJ11" s="71">
        <v>0</v>
      </c>
      <c r="AK11" s="71">
        <v>0</v>
      </c>
      <c r="AL11" s="71">
        <v>0</v>
      </c>
      <c r="AM11" s="71">
        <v>0</v>
      </c>
      <c r="AN11" s="85">
        <f t="shared" si="1"/>
        <v>1</v>
      </c>
    </row>
    <row r="12" spans="2:40" ht="21" customHeight="1" thickBot="1">
      <c r="B12" s="135">
        <f>+B10+1</f>
        <v>4</v>
      </c>
      <c r="C12" s="138" t="s">
        <v>65</v>
      </c>
      <c r="D12" s="43" t="s">
        <v>71</v>
      </c>
      <c r="E12" s="44">
        <v>1</v>
      </c>
      <c r="F12" s="64">
        <v>0</v>
      </c>
      <c r="G12" s="71">
        <v>1</v>
      </c>
      <c r="H12" s="71">
        <v>1</v>
      </c>
      <c r="I12" s="71">
        <v>1</v>
      </c>
      <c r="J12" s="71">
        <v>1</v>
      </c>
      <c r="K12" s="71">
        <v>0</v>
      </c>
      <c r="L12" s="71">
        <v>1</v>
      </c>
      <c r="M12" s="71">
        <v>0</v>
      </c>
      <c r="N12" s="71">
        <v>1</v>
      </c>
      <c r="O12" s="233">
        <v>0</v>
      </c>
      <c r="P12" s="71">
        <v>1</v>
      </c>
      <c r="Q12" s="233">
        <v>0</v>
      </c>
      <c r="R12" s="71">
        <v>0</v>
      </c>
      <c r="S12" s="71">
        <v>0</v>
      </c>
      <c r="T12" s="71">
        <v>1</v>
      </c>
      <c r="U12" s="39">
        <v>0</v>
      </c>
      <c r="V12" s="71">
        <v>1</v>
      </c>
      <c r="W12" s="71">
        <v>1</v>
      </c>
      <c r="X12" s="71">
        <v>1</v>
      </c>
      <c r="Y12" s="71">
        <v>1</v>
      </c>
      <c r="Z12" s="233">
        <v>0</v>
      </c>
      <c r="AA12" s="71">
        <v>0</v>
      </c>
      <c r="AB12" s="71">
        <v>1</v>
      </c>
      <c r="AC12" s="71">
        <v>1</v>
      </c>
      <c r="AD12" s="71">
        <v>0</v>
      </c>
      <c r="AE12" s="71">
        <v>1</v>
      </c>
      <c r="AF12" s="71">
        <v>1</v>
      </c>
      <c r="AG12" s="71">
        <v>1</v>
      </c>
      <c r="AH12" s="71">
        <v>1</v>
      </c>
      <c r="AI12" s="71">
        <v>1</v>
      </c>
      <c r="AJ12" s="71">
        <v>1</v>
      </c>
      <c r="AK12" s="233">
        <v>0</v>
      </c>
      <c r="AL12" s="71">
        <v>1</v>
      </c>
      <c r="AM12" s="71">
        <v>1</v>
      </c>
      <c r="AN12" s="85">
        <f t="shared" si="1"/>
        <v>23</v>
      </c>
    </row>
    <row r="13" spans="2:40" ht="21" customHeight="1" thickBot="1">
      <c r="B13" s="136"/>
      <c r="C13" s="139"/>
      <c r="D13" s="45" t="s">
        <v>72</v>
      </c>
      <c r="E13" s="44">
        <v>0</v>
      </c>
      <c r="F13" s="64">
        <v>1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1</v>
      </c>
      <c r="N13" s="71">
        <v>0</v>
      </c>
      <c r="O13" s="233">
        <v>0</v>
      </c>
      <c r="P13" s="71">
        <v>0</v>
      </c>
      <c r="Q13" s="233">
        <v>0</v>
      </c>
      <c r="R13" s="71">
        <v>1</v>
      </c>
      <c r="S13" s="71">
        <v>1</v>
      </c>
      <c r="T13" s="71">
        <v>0</v>
      </c>
      <c r="U13" s="39">
        <v>1</v>
      </c>
      <c r="V13" s="71">
        <v>0</v>
      </c>
      <c r="W13" s="71">
        <v>0</v>
      </c>
      <c r="X13" s="71">
        <v>0</v>
      </c>
      <c r="Y13" s="71">
        <v>0</v>
      </c>
      <c r="Z13" s="233">
        <v>0</v>
      </c>
      <c r="AA13" s="71">
        <v>0</v>
      </c>
      <c r="AB13" s="71">
        <v>0</v>
      </c>
      <c r="AC13" s="71">
        <v>0</v>
      </c>
      <c r="AD13" s="71">
        <v>1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233">
        <v>0</v>
      </c>
      <c r="AL13" s="71">
        <v>0</v>
      </c>
      <c r="AM13" s="71">
        <v>0</v>
      </c>
      <c r="AN13" s="85">
        <f t="shared" si="1"/>
        <v>6</v>
      </c>
    </row>
    <row r="14" spans="2:40" ht="21" customHeight="1" thickBot="1">
      <c r="B14" s="136"/>
      <c r="C14" s="139"/>
      <c r="D14" s="45" t="s">
        <v>73</v>
      </c>
      <c r="E14" s="44">
        <v>0</v>
      </c>
      <c r="F14" s="64">
        <v>0</v>
      </c>
      <c r="G14" s="71">
        <v>0</v>
      </c>
      <c r="H14" s="71">
        <v>0</v>
      </c>
      <c r="I14" s="71">
        <v>0</v>
      </c>
      <c r="J14" s="71">
        <v>0</v>
      </c>
      <c r="K14" s="71">
        <v>1</v>
      </c>
      <c r="L14" s="71">
        <v>0</v>
      </c>
      <c r="M14" s="71">
        <v>0</v>
      </c>
      <c r="N14" s="71">
        <v>0</v>
      </c>
      <c r="O14" s="233">
        <v>0</v>
      </c>
      <c r="P14" s="71">
        <v>0</v>
      </c>
      <c r="Q14" s="233">
        <v>0</v>
      </c>
      <c r="R14" s="71">
        <v>0</v>
      </c>
      <c r="S14" s="71">
        <v>0</v>
      </c>
      <c r="T14" s="71">
        <v>0</v>
      </c>
      <c r="U14" s="39">
        <v>0</v>
      </c>
      <c r="V14" s="71">
        <v>0</v>
      </c>
      <c r="W14" s="71">
        <v>0</v>
      </c>
      <c r="X14" s="71">
        <v>0</v>
      </c>
      <c r="Y14" s="71">
        <v>0</v>
      </c>
      <c r="Z14" s="233">
        <v>0</v>
      </c>
      <c r="AA14" s="71">
        <v>1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233">
        <v>0</v>
      </c>
      <c r="AL14" s="71">
        <v>0</v>
      </c>
      <c r="AM14" s="71">
        <v>0</v>
      </c>
      <c r="AN14" s="85">
        <f t="shared" si="1"/>
        <v>2</v>
      </c>
    </row>
    <row r="15" spans="2:40" ht="21" customHeight="1" thickBot="1">
      <c r="B15" s="137"/>
      <c r="C15" s="140"/>
      <c r="D15" s="46" t="s">
        <v>10</v>
      </c>
      <c r="E15" s="27">
        <v>0</v>
      </c>
      <c r="F15" s="65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234">
        <v>1</v>
      </c>
      <c r="P15" s="72">
        <v>0</v>
      </c>
      <c r="Q15" s="234">
        <v>1</v>
      </c>
      <c r="R15" s="72">
        <v>0</v>
      </c>
      <c r="S15" s="72">
        <v>0</v>
      </c>
      <c r="T15" s="72">
        <v>0</v>
      </c>
      <c r="U15" s="77">
        <v>0</v>
      </c>
      <c r="V15" s="72">
        <v>0</v>
      </c>
      <c r="W15" s="72">
        <v>0</v>
      </c>
      <c r="X15" s="72">
        <v>0</v>
      </c>
      <c r="Y15" s="72">
        <v>0</v>
      </c>
      <c r="Z15" s="234">
        <v>1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234">
        <v>1</v>
      </c>
      <c r="AL15" s="72">
        <v>0</v>
      </c>
      <c r="AM15" s="72">
        <v>0</v>
      </c>
      <c r="AN15" s="85">
        <f t="shared" si="1"/>
        <v>4</v>
      </c>
    </row>
    <row r="16" spans="2:40" ht="21" customHeight="1" thickBot="1">
      <c r="B16" s="147">
        <f>+B12+1</f>
        <v>5</v>
      </c>
      <c r="C16" s="150" t="s">
        <v>99</v>
      </c>
      <c r="D16" s="47" t="s">
        <v>75</v>
      </c>
      <c r="E16" s="48">
        <v>0</v>
      </c>
      <c r="F16" s="48">
        <v>0</v>
      </c>
      <c r="G16" s="49">
        <v>0</v>
      </c>
      <c r="H16" s="49">
        <v>1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1</v>
      </c>
      <c r="Q16" s="49">
        <v>0</v>
      </c>
      <c r="R16" s="49">
        <v>0</v>
      </c>
      <c r="S16" s="49">
        <v>0</v>
      </c>
      <c r="T16" s="49">
        <v>0</v>
      </c>
      <c r="U16" s="78">
        <v>1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1</v>
      </c>
      <c r="AB16" s="49">
        <v>1</v>
      </c>
      <c r="AC16" s="49">
        <v>0</v>
      </c>
      <c r="AD16" s="49">
        <v>0</v>
      </c>
      <c r="AE16" s="49">
        <v>0</v>
      </c>
      <c r="AF16" s="49">
        <v>1</v>
      </c>
      <c r="AG16" s="49">
        <v>0</v>
      </c>
      <c r="AH16" s="49">
        <v>0</v>
      </c>
      <c r="AI16" s="49">
        <v>0</v>
      </c>
      <c r="AJ16" s="49">
        <v>1</v>
      </c>
      <c r="AK16" s="49">
        <v>0</v>
      </c>
      <c r="AL16" s="49">
        <v>0</v>
      </c>
      <c r="AM16" s="49">
        <v>0</v>
      </c>
      <c r="AN16" s="85">
        <f t="shared" si="1"/>
        <v>7</v>
      </c>
    </row>
    <row r="17" spans="2:40" ht="21" customHeight="1" thickBot="1">
      <c r="B17" s="148"/>
      <c r="C17" s="151"/>
      <c r="D17" s="47" t="s">
        <v>76</v>
      </c>
      <c r="E17" s="48">
        <v>0</v>
      </c>
      <c r="F17" s="48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78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0</v>
      </c>
      <c r="AI17" s="49">
        <v>0</v>
      </c>
      <c r="AJ17" s="49">
        <v>0</v>
      </c>
      <c r="AK17" s="49">
        <v>0</v>
      </c>
      <c r="AL17" s="49">
        <v>0</v>
      </c>
      <c r="AM17" s="49">
        <v>0</v>
      </c>
      <c r="AN17" s="85">
        <f t="shared" si="1"/>
        <v>0</v>
      </c>
    </row>
    <row r="18" spans="2:40" ht="15.75" customHeight="1" thickBot="1">
      <c r="B18" s="148"/>
      <c r="C18" s="151"/>
      <c r="D18" s="47" t="s">
        <v>77</v>
      </c>
      <c r="E18" s="48">
        <v>0</v>
      </c>
      <c r="F18" s="48">
        <v>0</v>
      </c>
      <c r="G18" s="49">
        <v>0</v>
      </c>
      <c r="H18" s="49">
        <v>0</v>
      </c>
      <c r="I18" s="49">
        <v>0</v>
      </c>
      <c r="J18" s="49">
        <v>0</v>
      </c>
      <c r="K18" s="49">
        <v>1</v>
      </c>
      <c r="L18" s="49">
        <v>0</v>
      </c>
      <c r="M18" s="49">
        <v>1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78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v>0</v>
      </c>
      <c r="AK18" s="49">
        <v>0</v>
      </c>
      <c r="AL18" s="49">
        <v>0</v>
      </c>
      <c r="AM18" s="49">
        <v>0</v>
      </c>
      <c r="AN18" s="85">
        <f t="shared" si="1"/>
        <v>2</v>
      </c>
    </row>
    <row r="19" spans="2:40" ht="15.75" customHeight="1" thickBot="1">
      <c r="B19" s="148"/>
      <c r="C19" s="151"/>
      <c r="D19" s="47" t="s">
        <v>78</v>
      </c>
      <c r="E19" s="48">
        <v>0</v>
      </c>
      <c r="F19" s="48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78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85">
        <f t="shared" si="1"/>
        <v>0</v>
      </c>
    </row>
    <row r="20" spans="2:40" ht="15.75" customHeight="1" thickBot="1">
      <c r="B20" s="148"/>
      <c r="C20" s="151"/>
      <c r="D20" s="47" t="s">
        <v>79</v>
      </c>
      <c r="E20" s="48">
        <v>0</v>
      </c>
      <c r="F20" s="48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1</v>
      </c>
      <c r="M20" s="49">
        <v>0</v>
      </c>
      <c r="N20" s="49">
        <v>1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78">
        <v>0</v>
      </c>
      <c r="V20" s="49">
        <v>0</v>
      </c>
      <c r="W20" s="49">
        <v>1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1</v>
      </c>
      <c r="AK20" s="49">
        <v>0</v>
      </c>
      <c r="AL20" s="49">
        <v>0</v>
      </c>
      <c r="AM20" s="49">
        <v>0</v>
      </c>
      <c r="AN20" s="85">
        <f t="shared" si="1"/>
        <v>4</v>
      </c>
    </row>
    <row r="21" spans="2:40" ht="15.75" customHeight="1" thickBot="1">
      <c r="B21" s="148"/>
      <c r="C21" s="151"/>
      <c r="D21" s="235" t="s">
        <v>81</v>
      </c>
      <c r="E21" s="236">
        <v>1</v>
      </c>
      <c r="F21" s="236">
        <v>1</v>
      </c>
      <c r="G21" s="236">
        <v>1</v>
      </c>
      <c r="H21" s="236">
        <v>0</v>
      </c>
      <c r="I21" s="236">
        <v>1</v>
      </c>
      <c r="J21" s="236">
        <v>1</v>
      </c>
      <c r="K21" s="236">
        <v>0</v>
      </c>
      <c r="L21" s="236">
        <v>0</v>
      </c>
      <c r="M21" s="236">
        <v>0</v>
      </c>
      <c r="N21" s="236">
        <v>0</v>
      </c>
      <c r="O21" s="236">
        <v>1</v>
      </c>
      <c r="P21" s="236">
        <v>0</v>
      </c>
      <c r="Q21" s="236">
        <v>1</v>
      </c>
      <c r="R21" s="236">
        <v>1</v>
      </c>
      <c r="S21" s="236">
        <v>1</v>
      </c>
      <c r="T21" s="236">
        <v>1</v>
      </c>
      <c r="U21" s="236">
        <v>0</v>
      </c>
      <c r="V21" s="236">
        <v>1</v>
      </c>
      <c r="W21" s="236">
        <v>0</v>
      </c>
      <c r="X21" s="236">
        <v>1</v>
      </c>
      <c r="Y21" s="236">
        <v>1</v>
      </c>
      <c r="Z21" s="236">
        <v>1</v>
      </c>
      <c r="AA21" s="236">
        <v>0</v>
      </c>
      <c r="AB21" s="236">
        <v>0</v>
      </c>
      <c r="AC21" s="236">
        <v>0</v>
      </c>
      <c r="AD21" s="236">
        <v>1</v>
      </c>
      <c r="AE21" s="236">
        <v>1</v>
      </c>
      <c r="AF21" s="236">
        <v>0</v>
      </c>
      <c r="AG21" s="236">
        <v>1</v>
      </c>
      <c r="AH21" s="236">
        <v>1</v>
      </c>
      <c r="AI21" s="236">
        <v>1</v>
      </c>
      <c r="AJ21" s="236">
        <v>1</v>
      </c>
      <c r="AK21" s="236">
        <v>0</v>
      </c>
      <c r="AL21" s="236">
        <v>1</v>
      </c>
      <c r="AM21" s="236">
        <v>1</v>
      </c>
      <c r="AN21" s="237">
        <f t="shared" si="1"/>
        <v>22</v>
      </c>
    </row>
    <row r="22" spans="2:40" ht="15.75" customHeight="1" thickBot="1">
      <c r="B22" s="148"/>
      <c r="C22" s="151"/>
      <c r="D22" s="121" t="s">
        <v>80</v>
      </c>
      <c r="E22" s="48">
        <v>0</v>
      </c>
      <c r="F22" s="48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78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1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1</v>
      </c>
      <c r="AL22" s="49">
        <v>0</v>
      </c>
      <c r="AM22" s="49">
        <v>0</v>
      </c>
      <c r="AN22" s="85">
        <f t="shared" si="1"/>
        <v>2</v>
      </c>
    </row>
    <row r="23" spans="2:40" ht="14.25" customHeight="1" thickBot="1">
      <c r="B23" s="149"/>
      <c r="C23" s="152"/>
      <c r="D23" s="122"/>
      <c r="E23" s="50">
        <v>0</v>
      </c>
      <c r="F23" s="66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9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231" t="s">
        <v>120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 t="s">
        <v>128</v>
      </c>
      <c r="AL23" s="73">
        <v>0</v>
      </c>
      <c r="AM23" s="73">
        <v>0</v>
      </c>
      <c r="AN23" s="85">
        <f t="shared" si="1"/>
        <v>0</v>
      </c>
    </row>
    <row r="24" spans="2:40" ht="27" customHeight="1" thickBot="1">
      <c r="B24" s="127">
        <f>+B16+1</f>
        <v>6</v>
      </c>
      <c r="C24" s="129" t="s">
        <v>100</v>
      </c>
      <c r="D24" s="51" t="s">
        <v>4</v>
      </c>
      <c r="E24" s="36">
        <v>1</v>
      </c>
      <c r="F24" s="63">
        <v>0</v>
      </c>
      <c r="G24" s="70">
        <v>0</v>
      </c>
      <c r="H24" s="70">
        <v>1</v>
      </c>
      <c r="I24" s="70">
        <v>1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1</v>
      </c>
      <c r="Q24" s="70">
        <v>1</v>
      </c>
      <c r="R24" s="70">
        <v>0</v>
      </c>
      <c r="S24" s="70">
        <v>0</v>
      </c>
      <c r="T24" s="70">
        <v>0</v>
      </c>
      <c r="U24" s="38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1</v>
      </c>
      <c r="AH24" s="70">
        <v>0</v>
      </c>
      <c r="AI24" s="70">
        <v>1</v>
      </c>
      <c r="AJ24" s="70">
        <v>0</v>
      </c>
      <c r="AK24" s="70">
        <v>0</v>
      </c>
      <c r="AL24" s="70">
        <v>1</v>
      </c>
      <c r="AM24" s="70">
        <v>1</v>
      </c>
      <c r="AN24" s="85">
        <f t="shared" si="1"/>
        <v>9</v>
      </c>
    </row>
    <row r="25" spans="2:40" ht="27" customHeight="1" thickBot="1">
      <c r="B25" s="128"/>
      <c r="C25" s="130"/>
      <c r="D25" s="51" t="s">
        <v>5</v>
      </c>
      <c r="E25" s="36">
        <v>0</v>
      </c>
      <c r="F25" s="63">
        <v>1</v>
      </c>
      <c r="G25" s="70">
        <v>1</v>
      </c>
      <c r="H25" s="70">
        <v>0</v>
      </c>
      <c r="I25" s="70">
        <v>0</v>
      </c>
      <c r="J25" s="70">
        <v>1</v>
      </c>
      <c r="K25" s="70">
        <v>1</v>
      </c>
      <c r="L25" s="70">
        <v>1</v>
      </c>
      <c r="M25" s="70">
        <v>1</v>
      </c>
      <c r="N25" s="70">
        <v>1</v>
      </c>
      <c r="O25" s="70">
        <v>1</v>
      </c>
      <c r="P25" s="70">
        <v>0</v>
      </c>
      <c r="Q25" s="70">
        <v>0</v>
      </c>
      <c r="R25" s="70">
        <v>1</v>
      </c>
      <c r="S25" s="70">
        <v>1</v>
      </c>
      <c r="T25" s="70">
        <v>1</v>
      </c>
      <c r="U25" s="38">
        <v>1</v>
      </c>
      <c r="V25" s="70">
        <v>1</v>
      </c>
      <c r="W25" s="70">
        <v>1</v>
      </c>
      <c r="X25" s="70">
        <v>1</v>
      </c>
      <c r="Y25" s="70">
        <v>1</v>
      </c>
      <c r="Z25" s="70">
        <v>1</v>
      </c>
      <c r="AA25" s="70">
        <v>1</v>
      </c>
      <c r="AB25" s="70">
        <v>1</v>
      </c>
      <c r="AC25" s="70">
        <v>1</v>
      </c>
      <c r="AD25" s="70">
        <v>1</v>
      </c>
      <c r="AE25" s="70">
        <v>1</v>
      </c>
      <c r="AF25" s="70">
        <v>1</v>
      </c>
      <c r="AG25" s="70">
        <v>0</v>
      </c>
      <c r="AH25" s="70">
        <v>1</v>
      </c>
      <c r="AI25" s="70">
        <v>0</v>
      </c>
      <c r="AJ25" s="70">
        <v>1</v>
      </c>
      <c r="AK25" s="70">
        <v>0</v>
      </c>
      <c r="AL25" s="70">
        <v>0</v>
      </c>
      <c r="AM25" s="70">
        <v>0</v>
      </c>
      <c r="AN25" s="85">
        <f t="shared" si="1"/>
        <v>25</v>
      </c>
    </row>
    <row r="26" spans="2:40" ht="27" customHeight="1" thickBot="1">
      <c r="B26" s="117">
        <f>+B24+1</f>
        <v>7</v>
      </c>
      <c r="C26" s="131" t="s">
        <v>82</v>
      </c>
      <c r="D26" s="11" t="s">
        <v>83</v>
      </c>
      <c r="E26" s="25">
        <v>1</v>
      </c>
      <c r="F26" s="67">
        <v>0</v>
      </c>
      <c r="G26" s="74">
        <v>1</v>
      </c>
      <c r="H26" s="74">
        <v>1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1</v>
      </c>
      <c r="T26" s="74">
        <v>1</v>
      </c>
      <c r="U26" s="74">
        <v>1</v>
      </c>
      <c r="V26" s="98">
        <v>0</v>
      </c>
      <c r="W26" s="74">
        <v>0</v>
      </c>
      <c r="X26" s="74">
        <v>0</v>
      </c>
      <c r="Y26" s="74">
        <v>1</v>
      </c>
      <c r="Z26" s="74">
        <v>1</v>
      </c>
      <c r="AA26" s="74">
        <v>0</v>
      </c>
      <c r="AB26" s="74">
        <v>1</v>
      </c>
      <c r="AC26" s="74">
        <v>0</v>
      </c>
      <c r="AD26" s="74">
        <v>0</v>
      </c>
      <c r="AE26" s="74">
        <v>0</v>
      </c>
      <c r="AF26" s="74">
        <v>0</v>
      </c>
      <c r="AG26" s="74">
        <v>1</v>
      </c>
      <c r="AH26" s="74">
        <v>0</v>
      </c>
      <c r="AI26" s="74">
        <v>0</v>
      </c>
      <c r="AJ26" s="74">
        <v>1</v>
      </c>
      <c r="AK26" s="74">
        <v>1</v>
      </c>
      <c r="AL26" s="74">
        <v>1</v>
      </c>
      <c r="AM26" s="74">
        <v>1</v>
      </c>
      <c r="AN26" s="85">
        <f t="shared" si="1"/>
        <v>14</v>
      </c>
    </row>
    <row r="27" spans="2:40" ht="27" customHeight="1" thickBot="1">
      <c r="B27" s="118"/>
      <c r="C27" s="132"/>
      <c r="D27" s="12" t="s">
        <v>84</v>
      </c>
      <c r="E27" s="25">
        <v>0</v>
      </c>
      <c r="F27" s="67">
        <v>1</v>
      </c>
      <c r="G27" s="74">
        <v>0</v>
      </c>
      <c r="H27" s="74">
        <v>0</v>
      </c>
      <c r="I27" s="74">
        <v>0</v>
      </c>
      <c r="J27" s="74">
        <v>1</v>
      </c>
      <c r="K27" s="74">
        <v>1</v>
      </c>
      <c r="L27" s="74">
        <v>1</v>
      </c>
      <c r="M27" s="74">
        <v>1</v>
      </c>
      <c r="N27" s="74">
        <v>1</v>
      </c>
      <c r="O27" s="74">
        <v>1</v>
      </c>
      <c r="P27" s="74">
        <v>1</v>
      </c>
      <c r="Q27" s="74">
        <v>1</v>
      </c>
      <c r="R27" s="74">
        <v>1</v>
      </c>
      <c r="S27" s="74">
        <v>0</v>
      </c>
      <c r="T27" s="74">
        <v>0</v>
      </c>
      <c r="U27" s="74">
        <v>0</v>
      </c>
      <c r="V27" s="98">
        <v>1</v>
      </c>
      <c r="W27" s="74">
        <v>0</v>
      </c>
      <c r="X27" s="74">
        <v>1</v>
      </c>
      <c r="Y27" s="74">
        <v>0</v>
      </c>
      <c r="Z27" s="74">
        <v>0</v>
      </c>
      <c r="AA27" s="74">
        <v>1</v>
      </c>
      <c r="AB27" s="74">
        <v>0</v>
      </c>
      <c r="AC27" s="74">
        <v>1</v>
      </c>
      <c r="AD27" s="74">
        <v>0</v>
      </c>
      <c r="AE27" s="74">
        <v>1</v>
      </c>
      <c r="AF27" s="74">
        <v>1</v>
      </c>
      <c r="AG27" s="74">
        <v>0</v>
      </c>
      <c r="AH27" s="74">
        <v>1</v>
      </c>
      <c r="AI27" s="74">
        <v>1</v>
      </c>
      <c r="AJ27" s="74">
        <v>0</v>
      </c>
      <c r="AK27" s="74">
        <v>0</v>
      </c>
      <c r="AL27" s="74">
        <v>0</v>
      </c>
      <c r="AM27" s="74">
        <v>0</v>
      </c>
      <c r="AN27" s="85">
        <f t="shared" si="1"/>
        <v>18</v>
      </c>
    </row>
    <row r="28" spans="2:40" ht="27" customHeight="1" thickBot="1">
      <c r="B28" s="118"/>
      <c r="C28" s="132"/>
      <c r="D28" s="12" t="s">
        <v>85</v>
      </c>
      <c r="E28" s="25">
        <v>0</v>
      </c>
      <c r="F28" s="67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98">
        <v>0</v>
      </c>
      <c r="W28" s="74">
        <v>1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  <c r="AC28" s="74">
        <v>0</v>
      </c>
      <c r="AD28" s="74">
        <v>1</v>
      </c>
      <c r="AE28" s="74">
        <v>0</v>
      </c>
      <c r="AF28" s="74"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4">
        <v>0</v>
      </c>
      <c r="AN28" s="85">
        <f t="shared" si="1"/>
        <v>2</v>
      </c>
    </row>
    <row r="29" spans="2:40" ht="27" customHeight="1" thickBot="1">
      <c r="B29" s="118"/>
      <c r="C29" s="132"/>
      <c r="D29" s="12" t="s">
        <v>86</v>
      </c>
      <c r="E29" s="25">
        <v>0</v>
      </c>
      <c r="F29" s="67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98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4">
        <v>0</v>
      </c>
      <c r="AN29" s="85">
        <f t="shared" si="1"/>
        <v>0</v>
      </c>
    </row>
    <row r="30" spans="2:40" ht="15" customHeight="1" thickBot="1">
      <c r="B30" s="117">
        <f>+B26+1</f>
        <v>8</v>
      </c>
      <c r="C30" s="142" t="s">
        <v>101</v>
      </c>
      <c r="D30" s="9" t="s">
        <v>87</v>
      </c>
      <c r="E30" s="25">
        <v>1</v>
      </c>
      <c r="F30" s="67">
        <v>0</v>
      </c>
      <c r="G30" s="74">
        <v>0</v>
      </c>
      <c r="H30" s="74">
        <v>1</v>
      </c>
      <c r="I30" s="74">
        <v>1</v>
      </c>
      <c r="J30" s="74">
        <v>0</v>
      </c>
      <c r="K30" s="74">
        <v>0</v>
      </c>
      <c r="L30" s="74">
        <v>0</v>
      </c>
      <c r="M30" s="74">
        <v>1</v>
      </c>
      <c r="N30" s="74">
        <v>0</v>
      </c>
      <c r="O30" s="74">
        <v>1</v>
      </c>
      <c r="P30" s="74">
        <v>1</v>
      </c>
      <c r="Q30" s="74">
        <v>1</v>
      </c>
      <c r="R30" s="74">
        <v>0</v>
      </c>
      <c r="S30" s="74">
        <v>1</v>
      </c>
      <c r="T30" s="74">
        <v>1</v>
      </c>
      <c r="U30" s="74">
        <v>1</v>
      </c>
      <c r="V30" s="74">
        <v>0</v>
      </c>
      <c r="W30" s="74">
        <v>0</v>
      </c>
      <c r="X30" s="74">
        <v>1</v>
      </c>
      <c r="Y30" s="74">
        <v>0</v>
      </c>
      <c r="Z30" s="74">
        <v>0</v>
      </c>
      <c r="AA30" s="74">
        <v>0</v>
      </c>
      <c r="AB30" s="74">
        <v>0</v>
      </c>
      <c r="AC30" s="74">
        <v>1</v>
      </c>
      <c r="AD30" s="74">
        <v>0</v>
      </c>
      <c r="AE30" s="74">
        <v>1</v>
      </c>
      <c r="AF30" s="74">
        <v>1</v>
      </c>
      <c r="AG30" s="74">
        <v>1</v>
      </c>
      <c r="AH30" s="74">
        <v>0</v>
      </c>
      <c r="AI30" s="74">
        <v>1</v>
      </c>
      <c r="AJ30" s="74">
        <v>1</v>
      </c>
      <c r="AK30" s="74">
        <v>1</v>
      </c>
      <c r="AL30" s="74">
        <v>0</v>
      </c>
      <c r="AM30" s="74">
        <v>1</v>
      </c>
      <c r="AN30" s="85">
        <f t="shared" si="1"/>
        <v>19</v>
      </c>
    </row>
    <row r="31" spans="2:40" ht="15" customHeight="1" thickBot="1">
      <c r="B31" s="118"/>
      <c r="C31" s="143"/>
      <c r="D31" s="9" t="s">
        <v>88</v>
      </c>
      <c r="E31" s="25">
        <v>0</v>
      </c>
      <c r="F31" s="67">
        <v>1</v>
      </c>
      <c r="G31" s="74">
        <v>1</v>
      </c>
      <c r="H31" s="74">
        <v>0</v>
      </c>
      <c r="I31" s="74">
        <v>0</v>
      </c>
      <c r="J31" s="74">
        <v>1</v>
      </c>
      <c r="K31" s="74">
        <v>1</v>
      </c>
      <c r="L31" s="74">
        <v>0</v>
      </c>
      <c r="M31" s="74">
        <v>0</v>
      </c>
      <c r="N31" s="74">
        <v>1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1</v>
      </c>
      <c r="W31" s="74">
        <v>1</v>
      </c>
      <c r="X31" s="74">
        <v>0</v>
      </c>
      <c r="Y31" s="74">
        <v>1</v>
      </c>
      <c r="Z31" s="74">
        <v>1</v>
      </c>
      <c r="AA31" s="74">
        <v>1</v>
      </c>
      <c r="AB31" s="74">
        <v>1</v>
      </c>
      <c r="AC31" s="74">
        <v>0</v>
      </c>
      <c r="AD31" s="74">
        <v>1</v>
      </c>
      <c r="AE31" s="74">
        <v>0</v>
      </c>
      <c r="AF31" s="74">
        <v>0</v>
      </c>
      <c r="AG31" s="74">
        <v>0</v>
      </c>
      <c r="AH31" s="74">
        <v>1</v>
      </c>
      <c r="AI31" s="74">
        <v>0</v>
      </c>
      <c r="AJ31" s="74">
        <v>0</v>
      </c>
      <c r="AK31" s="74">
        <v>0</v>
      </c>
      <c r="AL31" s="74">
        <v>0</v>
      </c>
      <c r="AM31" s="74">
        <v>0</v>
      </c>
      <c r="AN31" s="85">
        <f t="shared" si="1"/>
        <v>13</v>
      </c>
    </row>
    <row r="32" spans="2:40" ht="15" customHeight="1" thickBot="1">
      <c r="B32" s="141"/>
      <c r="C32" s="144"/>
      <c r="D32" s="9" t="s">
        <v>89</v>
      </c>
      <c r="E32" s="25">
        <v>0</v>
      </c>
      <c r="F32" s="67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1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v>0</v>
      </c>
      <c r="AN32" s="85">
        <f t="shared" si="1"/>
        <v>1</v>
      </c>
    </row>
    <row r="33" spans="2:40" ht="21" customHeight="1" thickBot="1">
      <c r="B33" s="127">
        <f>+B30+1</f>
        <v>9</v>
      </c>
      <c r="C33" s="129" t="s">
        <v>90</v>
      </c>
      <c r="D33" s="51" t="s">
        <v>4</v>
      </c>
      <c r="E33" s="36">
        <v>1</v>
      </c>
      <c r="F33" s="63">
        <v>1</v>
      </c>
      <c r="G33" s="70">
        <v>0</v>
      </c>
      <c r="H33" s="70">
        <v>1</v>
      </c>
      <c r="I33" s="70">
        <v>1</v>
      </c>
      <c r="J33" s="70">
        <v>1</v>
      </c>
      <c r="K33" s="70">
        <v>0</v>
      </c>
      <c r="L33" s="70">
        <v>0</v>
      </c>
      <c r="M33" s="70">
        <v>1</v>
      </c>
      <c r="N33" s="70">
        <v>1</v>
      </c>
      <c r="O33" s="70">
        <v>0</v>
      </c>
      <c r="P33" s="70">
        <v>1</v>
      </c>
      <c r="Q33" s="70">
        <v>1</v>
      </c>
      <c r="R33" s="70">
        <v>0</v>
      </c>
      <c r="S33" s="70">
        <v>1</v>
      </c>
      <c r="T33" s="70">
        <v>1</v>
      </c>
      <c r="U33" s="70">
        <v>1</v>
      </c>
      <c r="V33" s="70">
        <v>1</v>
      </c>
      <c r="W33" s="70">
        <v>1</v>
      </c>
      <c r="X33" s="70">
        <v>0</v>
      </c>
      <c r="Y33" s="70">
        <v>1</v>
      </c>
      <c r="Z33" s="70">
        <v>1</v>
      </c>
      <c r="AA33" s="70">
        <v>0</v>
      </c>
      <c r="AB33" s="70">
        <v>1</v>
      </c>
      <c r="AC33" s="70">
        <v>1</v>
      </c>
      <c r="AD33" s="70">
        <v>1</v>
      </c>
      <c r="AE33" s="70">
        <v>1</v>
      </c>
      <c r="AF33" s="70">
        <v>1</v>
      </c>
      <c r="AG33" s="70">
        <v>1</v>
      </c>
      <c r="AH33" s="70">
        <v>1</v>
      </c>
      <c r="AI33" s="70">
        <v>1</v>
      </c>
      <c r="AJ33" s="70">
        <v>1</v>
      </c>
      <c r="AK33" s="70">
        <v>1</v>
      </c>
      <c r="AL33" s="70">
        <v>0</v>
      </c>
      <c r="AM33" s="70">
        <v>1</v>
      </c>
      <c r="AN33" s="85">
        <f t="shared" si="1"/>
        <v>27</v>
      </c>
    </row>
    <row r="34" spans="2:40" ht="21" customHeight="1" thickBot="1">
      <c r="B34" s="155"/>
      <c r="C34" s="156"/>
      <c r="D34" s="51" t="s">
        <v>5</v>
      </c>
      <c r="E34" s="36">
        <v>0</v>
      </c>
      <c r="F34" s="63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1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85">
        <f t="shared" si="1"/>
        <v>1</v>
      </c>
    </row>
    <row r="35" spans="2:40" ht="74.25" customHeight="1" thickBot="1">
      <c r="B35" s="128"/>
      <c r="C35" s="130"/>
      <c r="D35" s="53" t="s">
        <v>91</v>
      </c>
      <c r="E35" s="60" t="s">
        <v>104</v>
      </c>
      <c r="F35" s="68" t="s">
        <v>106</v>
      </c>
      <c r="G35" s="75">
        <v>0</v>
      </c>
      <c r="H35" s="75" t="s">
        <v>106</v>
      </c>
      <c r="I35" s="75" t="s">
        <v>106</v>
      </c>
      <c r="J35" s="75" t="s">
        <v>107</v>
      </c>
      <c r="K35" s="75">
        <v>0</v>
      </c>
      <c r="L35" s="75">
        <v>0</v>
      </c>
      <c r="M35" s="75" t="s">
        <v>106</v>
      </c>
      <c r="N35" s="75" t="s">
        <v>106</v>
      </c>
      <c r="O35" s="75" t="s">
        <v>106</v>
      </c>
      <c r="P35" s="75" t="s">
        <v>109</v>
      </c>
      <c r="Q35" s="75" t="s">
        <v>106</v>
      </c>
      <c r="R35" s="75">
        <v>0</v>
      </c>
      <c r="S35" s="75" t="s">
        <v>111</v>
      </c>
      <c r="T35" s="75" t="s">
        <v>112</v>
      </c>
      <c r="U35" s="81" t="s">
        <v>106</v>
      </c>
      <c r="V35" s="75" t="s">
        <v>106</v>
      </c>
      <c r="W35" s="75" t="s">
        <v>106</v>
      </c>
      <c r="X35" s="75" t="s">
        <v>106</v>
      </c>
      <c r="Y35" s="75" t="s">
        <v>116</v>
      </c>
      <c r="Z35" s="75">
        <v>0</v>
      </c>
      <c r="AA35" s="75">
        <v>0</v>
      </c>
      <c r="AB35" s="75" t="s">
        <v>119</v>
      </c>
      <c r="AC35" s="75" t="s">
        <v>106</v>
      </c>
      <c r="AD35" s="75" t="s">
        <v>106</v>
      </c>
      <c r="AE35" s="75" t="s">
        <v>106</v>
      </c>
      <c r="AF35" s="75" t="s">
        <v>122</v>
      </c>
      <c r="AG35" s="75" t="s">
        <v>124</v>
      </c>
      <c r="AH35" s="75" t="s">
        <v>106</v>
      </c>
      <c r="AI35" s="75" t="s">
        <v>106</v>
      </c>
      <c r="AJ35" s="75" t="s">
        <v>126</v>
      </c>
      <c r="AK35" s="75" t="s">
        <v>129</v>
      </c>
      <c r="AL35" s="75">
        <v>0</v>
      </c>
      <c r="AM35" s="75" t="s">
        <v>130</v>
      </c>
      <c r="AN35" s="85">
        <f t="shared" si="1"/>
        <v>0</v>
      </c>
    </row>
    <row r="36" spans="2:40" ht="20.25" customHeight="1" thickBot="1">
      <c r="B36" s="117">
        <f>+B33+1</f>
        <v>10</v>
      </c>
      <c r="C36" s="142" t="s">
        <v>92</v>
      </c>
      <c r="D36" s="54">
        <v>1</v>
      </c>
      <c r="E36" s="25">
        <v>0</v>
      </c>
      <c r="F36" s="67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80">
        <v>0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  <c r="AB36" s="74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4">
        <v>0</v>
      </c>
      <c r="AN36" s="85">
        <f t="shared" si="1"/>
        <v>0</v>
      </c>
    </row>
    <row r="37" spans="2:40" ht="20.25" customHeight="1" thickBot="1">
      <c r="B37" s="118"/>
      <c r="C37" s="143"/>
      <c r="D37" s="54">
        <v>2</v>
      </c>
      <c r="E37" s="25">
        <v>0</v>
      </c>
      <c r="F37" s="67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80">
        <v>0</v>
      </c>
      <c r="V37" s="74">
        <v>0</v>
      </c>
      <c r="W37" s="74">
        <v>0</v>
      </c>
      <c r="X37" s="74">
        <v>0</v>
      </c>
      <c r="Y37" s="74">
        <v>0</v>
      </c>
      <c r="Z37" s="74">
        <v>0</v>
      </c>
      <c r="AA37" s="74">
        <v>0</v>
      </c>
      <c r="AB37" s="74">
        <v>0</v>
      </c>
      <c r="AC37" s="74">
        <v>0</v>
      </c>
      <c r="AD37" s="74">
        <v>0</v>
      </c>
      <c r="AE37" s="74">
        <v>0</v>
      </c>
      <c r="AF37" s="74">
        <v>0</v>
      </c>
      <c r="AG37" s="74"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4">
        <v>0</v>
      </c>
      <c r="AN37" s="85">
        <f t="shared" si="1"/>
        <v>0</v>
      </c>
    </row>
    <row r="38" spans="2:40" ht="20.25" customHeight="1" thickBot="1">
      <c r="B38" s="118"/>
      <c r="C38" s="143"/>
      <c r="D38" s="54">
        <v>3</v>
      </c>
      <c r="E38" s="25">
        <v>0</v>
      </c>
      <c r="F38" s="67">
        <v>0</v>
      </c>
      <c r="G38" s="74">
        <v>0</v>
      </c>
      <c r="H38" s="74">
        <v>0</v>
      </c>
      <c r="I38" s="74">
        <v>0</v>
      </c>
      <c r="J38" s="74">
        <v>0</v>
      </c>
      <c r="K38" s="74">
        <v>1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80">
        <v>0</v>
      </c>
      <c r="V38" s="74">
        <v>0</v>
      </c>
      <c r="W38" s="74">
        <v>1</v>
      </c>
      <c r="X38" s="74">
        <v>0</v>
      </c>
      <c r="Y38" s="74">
        <v>0</v>
      </c>
      <c r="Z38" s="74">
        <v>0</v>
      </c>
      <c r="AA38" s="74">
        <v>1</v>
      </c>
      <c r="AB38" s="74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4">
        <v>0</v>
      </c>
      <c r="AN38" s="85">
        <f t="shared" si="1"/>
        <v>3</v>
      </c>
    </row>
    <row r="39" spans="2:40" ht="20.25" customHeight="1" thickBot="1">
      <c r="B39" s="118"/>
      <c r="C39" s="143"/>
      <c r="D39" s="54">
        <v>4</v>
      </c>
      <c r="E39" s="25">
        <v>0</v>
      </c>
      <c r="F39" s="67">
        <v>1</v>
      </c>
      <c r="G39" s="74">
        <v>1</v>
      </c>
      <c r="H39" s="74">
        <v>0</v>
      </c>
      <c r="I39" s="74">
        <v>0</v>
      </c>
      <c r="J39" s="74">
        <v>1</v>
      </c>
      <c r="K39" s="74">
        <v>0</v>
      </c>
      <c r="L39" s="74">
        <v>0</v>
      </c>
      <c r="M39" s="74">
        <v>1</v>
      </c>
      <c r="N39" s="74">
        <v>1</v>
      </c>
      <c r="O39" s="74">
        <v>1</v>
      </c>
      <c r="P39" s="74">
        <v>0</v>
      </c>
      <c r="Q39" s="74">
        <v>1</v>
      </c>
      <c r="R39" s="74">
        <v>0</v>
      </c>
      <c r="S39" s="74">
        <v>0</v>
      </c>
      <c r="T39" s="74">
        <v>0</v>
      </c>
      <c r="U39" s="80">
        <v>1</v>
      </c>
      <c r="V39" s="74">
        <v>0</v>
      </c>
      <c r="W39" s="74">
        <v>0</v>
      </c>
      <c r="X39" s="74">
        <v>1</v>
      </c>
      <c r="Y39" s="74">
        <v>0</v>
      </c>
      <c r="Z39" s="74">
        <v>1</v>
      </c>
      <c r="AA39" s="74">
        <v>0</v>
      </c>
      <c r="AB39" s="74">
        <v>0</v>
      </c>
      <c r="AC39" s="74">
        <v>0</v>
      </c>
      <c r="AD39" s="74">
        <v>1</v>
      </c>
      <c r="AE39" s="74">
        <v>0</v>
      </c>
      <c r="AF39" s="74">
        <v>0</v>
      </c>
      <c r="AG39" s="74"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4">
        <v>1</v>
      </c>
      <c r="AN39" s="85">
        <f t="shared" si="1"/>
        <v>12</v>
      </c>
    </row>
    <row r="40" spans="2:40" ht="20.25" customHeight="1" thickBot="1">
      <c r="B40" s="141"/>
      <c r="C40" s="144"/>
      <c r="D40" s="54">
        <v>5</v>
      </c>
      <c r="E40" s="25">
        <v>1</v>
      </c>
      <c r="F40" s="67">
        <v>0</v>
      </c>
      <c r="G40" s="74">
        <v>0</v>
      </c>
      <c r="H40" s="74">
        <v>1</v>
      </c>
      <c r="I40" s="74">
        <v>1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1</v>
      </c>
      <c r="Q40" s="74">
        <v>0</v>
      </c>
      <c r="R40" s="74">
        <v>0</v>
      </c>
      <c r="S40" s="74">
        <v>1</v>
      </c>
      <c r="T40" s="74">
        <v>1</v>
      </c>
      <c r="U40" s="80">
        <v>0</v>
      </c>
      <c r="V40" s="74">
        <v>1</v>
      </c>
      <c r="W40" s="74">
        <v>0</v>
      </c>
      <c r="X40" s="74">
        <v>0</v>
      </c>
      <c r="Y40" s="74">
        <v>1</v>
      </c>
      <c r="Z40" s="74">
        <v>0</v>
      </c>
      <c r="AA40" s="74">
        <v>0</v>
      </c>
      <c r="AB40" s="74">
        <v>1</v>
      </c>
      <c r="AC40" s="74">
        <v>1</v>
      </c>
      <c r="AD40" s="74">
        <v>0</v>
      </c>
      <c r="AE40" s="74">
        <v>1</v>
      </c>
      <c r="AF40" s="74">
        <v>1</v>
      </c>
      <c r="AG40" s="74">
        <v>1</v>
      </c>
      <c r="AH40" s="74">
        <v>1</v>
      </c>
      <c r="AI40" s="74">
        <v>1</v>
      </c>
      <c r="AJ40" s="74">
        <v>1</v>
      </c>
      <c r="AK40" s="74">
        <v>1</v>
      </c>
      <c r="AL40" s="74">
        <v>0</v>
      </c>
      <c r="AM40" s="74">
        <v>0</v>
      </c>
      <c r="AN40" s="85">
        <f t="shared" si="1"/>
        <v>17</v>
      </c>
    </row>
    <row r="41" spans="2:40" ht="25.5" customHeight="1" thickBot="1">
      <c r="B41" s="127">
        <f>+B36+1</f>
        <v>11</v>
      </c>
      <c r="C41" s="129" t="s">
        <v>93</v>
      </c>
      <c r="D41" s="51" t="s">
        <v>4</v>
      </c>
      <c r="E41" s="36">
        <v>1</v>
      </c>
      <c r="F41" s="63">
        <v>1</v>
      </c>
      <c r="G41" s="70">
        <v>1</v>
      </c>
      <c r="H41" s="70">
        <v>1</v>
      </c>
      <c r="I41" s="70">
        <v>1</v>
      </c>
      <c r="J41" s="70">
        <v>1</v>
      </c>
      <c r="K41" s="70">
        <v>1</v>
      </c>
      <c r="L41" s="70">
        <v>0</v>
      </c>
      <c r="M41" s="70">
        <v>1</v>
      </c>
      <c r="N41" s="70">
        <v>1</v>
      </c>
      <c r="O41" s="70">
        <v>1</v>
      </c>
      <c r="P41" s="70">
        <v>1</v>
      </c>
      <c r="Q41" s="70">
        <v>1</v>
      </c>
      <c r="R41" s="70">
        <v>0</v>
      </c>
      <c r="S41" s="70">
        <v>1</v>
      </c>
      <c r="T41" s="70">
        <v>1</v>
      </c>
      <c r="U41" s="70">
        <v>1</v>
      </c>
      <c r="V41" s="70">
        <v>1</v>
      </c>
      <c r="W41" s="70">
        <v>1</v>
      </c>
      <c r="X41" s="70">
        <v>1</v>
      </c>
      <c r="Y41" s="70">
        <v>1</v>
      </c>
      <c r="Z41" s="70">
        <v>1</v>
      </c>
      <c r="AA41" s="70">
        <v>0</v>
      </c>
      <c r="AB41" s="70">
        <v>1</v>
      </c>
      <c r="AC41" s="70">
        <v>1</v>
      </c>
      <c r="AD41" s="70">
        <v>1</v>
      </c>
      <c r="AE41" s="70">
        <v>1</v>
      </c>
      <c r="AF41" s="70">
        <v>1</v>
      </c>
      <c r="AG41" s="70">
        <v>1</v>
      </c>
      <c r="AH41" s="70">
        <v>1</v>
      </c>
      <c r="AI41" s="70">
        <v>1</v>
      </c>
      <c r="AJ41" s="70">
        <v>1</v>
      </c>
      <c r="AK41" s="70">
        <v>1</v>
      </c>
      <c r="AL41" s="70">
        <v>0</v>
      </c>
      <c r="AM41" s="70">
        <v>1</v>
      </c>
      <c r="AN41" s="85">
        <f t="shared" si="1"/>
        <v>31</v>
      </c>
    </row>
    <row r="42" spans="2:40" ht="25.5" customHeight="1" thickBot="1">
      <c r="B42" s="128"/>
      <c r="C42" s="130"/>
      <c r="D42" s="51" t="s">
        <v>5</v>
      </c>
      <c r="E42" s="36">
        <v>0</v>
      </c>
      <c r="F42" s="63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70">
        <v>0</v>
      </c>
      <c r="U42" s="70">
        <v>0</v>
      </c>
      <c r="V42" s="70">
        <v>0</v>
      </c>
      <c r="W42" s="70">
        <v>0</v>
      </c>
      <c r="X42" s="70">
        <v>0</v>
      </c>
      <c r="Y42" s="70">
        <v>0</v>
      </c>
      <c r="Z42" s="70">
        <v>0</v>
      </c>
      <c r="AA42" s="70">
        <v>1</v>
      </c>
      <c r="AB42" s="70">
        <v>0</v>
      </c>
      <c r="AC42" s="70">
        <v>0</v>
      </c>
      <c r="AD42" s="70">
        <v>0</v>
      </c>
      <c r="AE42" s="70">
        <v>0</v>
      </c>
      <c r="AF42" s="70">
        <v>0</v>
      </c>
      <c r="AG42" s="70">
        <v>0</v>
      </c>
      <c r="AH42" s="70">
        <v>0</v>
      </c>
      <c r="AI42" s="70">
        <v>0</v>
      </c>
      <c r="AJ42" s="70">
        <v>0</v>
      </c>
      <c r="AK42" s="70">
        <v>0</v>
      </c>
      <c r="AL42" s="70">
        <v>0</v>
      </c>
      <c r="AM42" s="70">
        <v>0</v>
      </c>
      <c r="AN42" s="85">
        <f t="shared" si="1"/>
        <v>1</v>
      </c>
    </row>
    <row r="43" spans="2:40" ht="99.75" customHeight="1" thickBot="1">
      <c r="B43" s="117">
        <f>+B41+1</f>
        <v>12</v>
      </c>
      <c r="C43" s="153" t="s">
        <v>94</v>
      </c>
      <c r="D43" s="61" t="s">
        <v>95</v>
      </c>
      <c r="E43" s="55" t="s">
        <v>105</v>
      </c>
      <c r="F43" s="69" t="s">
        <v>106</v>
      </c>
      <c r="G43" s="56" t="s">
        <v>106</v>
      </c>
      <c r="H43" s="56" t="s">
        <v>106</v>
      </c>
      <c r="I43" s="56" t="s">
        <v>106</v>
      </c>
      <c r="J43" s="56" t="s">
        <v>108</v>
      </c>
      <c r="K43" s="57" t="s">
        <v>106</v>
      </c>
      <c r="L43" s="57">
        <v>0</v>
      </c>
      <c r="M43" s="58" t="s">
        <v>106</v>
      </c>
      <c r="N43" s="58" t="s">
        <v>106</v>
      </c>
      <c r="O43" s="58" t="s">
        <v>106</v>
      </c>
      <c r="P43" s="56" t="s">
        <v>106</v>
      </c>
      <c r="Q43" s="56" t="s">
        <v>110</v>
      </c>
      <c r="R43" s="56">
        <v>0</v>
      </c>
      <c r="S43" s="56">
        <v>0</v>
      </c>
      <c r="T43" s="56">
        <v>0</v>
      </c>
      <c r="U43" s="82" t="s">
        <v>113</v>
      </c>
      <c r="V43" s="56" t="s">
        <v>114</v>
      </c>
      <c r="W43" s="59" t="s">
        <v>115</v>
      </c>
      <c r="X43" s="59" t="s">
        <v>106</v>
      </c>
      <c r="Y43" s="59" t="s">
        <v>117</v>
      </c>
      <c r="Z43" s="59">
        <v>0</v>
      </c>
      <c r="AA43" s="59">
        <v>0</v>
      </c>
      <c r="AB43" s="59" t="s">
        <v>106</v>
      </c>
      <c r="AC43" s="59" t="s">
        <v>121</v>
      </c>
      <c r="AD43" s="59" t="s">
        <v>106</v>
      </c>
      <c r="AE43" s="59" t="s">
        <v>106</v>
      </c>
      <c r="AF43" s="59" t="s">
        <v>123</v>
      </c>
      <c r="AG43" s="59" t="s">
        <v>125</v>
      </c>
      <c r="AH43" s="59" t="s">
        <v>106</v>
      </c>
      <c r="AI43" s="59" t="s">
        <v>106</v>
      </c>
      <c r="AJ43" s="59" t="s">
        <v>127</v>
      </c>
      <c r="AK43" s="59" t="s">
        <v>106</v>
      </c>
      <c r="AL43" s="59" t="s">
        <v>106</v>
      </c>
      <c r="AM43" s="59" t="s">
        <v>131</v>
      </c>
      <c r="AN43" s="85">
        <f t="shared" si="1"/>
        <v>0</v>
      </c>
    </row>
    <row r="44" spans="2:40" ht="16.5" thickBot="1">
      <c r="B44" s="141"/>
      <c r="C44" s="154"/>
      <c r="D44" s="19" t="s">
        <v>10</v>
      </c>
      <c r="E44" s="55">
        <v>0</v>
      </c>
      <c r="F44" s="55">
        <v>1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  <c r="S44" s="55">
        <v>1</v>
      </c>
      <c r="T44" s="55">
        <v>1</v>
      </c>
      <c r="U44" s="55">
        <v>0</v>
      </c>
      <c r="V44" s="55">
        <v>0</v>
      </c>
      <c r="W44" s="55">
        <v>0</v>
      </c>
      <c r="X44" s="55">
        <v>1</v>
      </c>
      <c r="Y44" s="55">
        <v>0</v>
      </c>
      <c r="Z44" s="55">
        <v>1</v>
      </c>
      <c r="AA44" s="55">
        <v>1</v>
      </c>
      <c r="AB44" s="55">
        <v>1</v>
      </c>
      <c r="AC44" s="55">
        <v>0</v>
      </c>
      <c r="AD44" s="59">
        <v>1</v>
      </c>
      <c r="AE44" s="59">
        <v>1</v>
      </c>
      <c r="AF44" s="59">
        <v>0</v>
      </c>
      <c r="AG44" s="59">
        <v>0</v>
      </c>
      <c r="AH44" s="59">
        <v>1</v>
      </c>
      <c r="AI44" s="59">
        <v>1</v>
      </c>
      <c r="AJ44" s="59">
        <v>0</v>
      </c>
      <c r="AK44" s="59">
        <v>1</v>
      </c>
      <c r="AL44" s="59">
        <v>1</v>
      </c>
      <c r="AM44" s="59">
        <v>1</v>
      </c>
      <c r="AN44" s="85">
        <f t="shared" si="1"/>
        <v>14</v>
      </c>
    </row>
    <row r="45" ht="15">
      <c r="C45" s="83"/>
    </row>
    <row r="46" ht="15">
      <c r="C46" s="83"/>
    </row>
    <row r="47" ht="15">
      <c r="C47" s="83"/>
    </row>
    <row r="48" ht="15">
      <c r="C48" s="83"/>
    </row>
    <row r="49" ht="15">
      <c r="C49" s="83"/>
    </row>
    <row r="50" ht="15">
      <c r="C50" s="83"/>
    </row>
    <row r="51" ht="15">
      <c r="C51" s="83"/>
    </row>
    <row r="52" ht="15">
      <c r="C52" s="83"/>
    </row>
    <row r="53" ht="15">
      <c r="C53" s="83"/>
    </row>
    <row r="54" ht="15">
      <c r="C54" s="83"/>
    </row>
    <row r="55" ht="15">
      <c r="C55" s="83"/>
    </row>
    <row r="56" ht="15">
      <c r="C56" s="83"/>
    </row>
  </sheetData>
  <sheetProtection/>
  <mergeCells count="30">
    <mergeCell ref="B41:B42"/>
    <mergeCell ref="C41:C42"/>
    <mergeCell ref="B43:B44"/>
    <mergeCell ref="C43:C44"/>
    <mergeCell ref="B24:B25"/>
    <mergeCell ref="C24:C25"/>
    <mergeCell ref="B30:B32"/>
    <mergeCell ref="C30:C32"/>
    <mergeCell ref="B33:B35"/>
    <mergeCell ref="C33:C35"/>
    <mergeCell ref="B26:B29"/>
    <mergeCell ref="C26:C29"/>
    <mergeCell ref="B10:B11"/>
    <mergeCell ref="B12:B15"/>
    <mergeCell ref="C12:C15"/>
    <mergeCell ref="B36:B40"/>
    <mergeCell ref="C36:C40"/>
    <mergeCell ref="C10:C11"/>
    <mergeCell ref="B16:B23"/>
    <mergeCell ref="C16:C23"/>
    <mergeCell ref="B1:AN1"/>
    <mergeCell ref="B3:AN3"/>
    <mergeCell ref="B4:B5"/>
    <mergeCell ref="C4:C5"/>
    <mergeCell ref="D4:D5"/>
    <mergeCell ref="D22:D23"/>
    <mergeCell ref="B8:B9"/>
    <mergeCell ref="C8:C9"/>
    <mergeCell ref="B6:B7"/>
    <mergeCell ref="C6:C7"/>
  </mergeCells>
  <printOptions/>
  <pageMargins left="0.31496062992125984" right="0.31496062992125984" top="0.35433070866141736" bottom="0.15748031496062992" header="0.31496062992125984" footer="0.31496062992125984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T42"/>
  <sheetViews>
    <sheetView zoomScalePageLayoutView="0" workbookViewId="0" topLeftCell="A34">
      <selection activeCell="C42" sqref="C42"/>
    </sheetView>
  </sheetViews>
  <sheetFormatPr defaultColWidth="11.421875" defaultRowHeight="15"/>
  <cols>
    <col min="1" max="1" width="1.57421875" style="0" customWidth="1"/>
    <col min="2" max="2" width="5.00390625" style="2" customWidth="1"/>
    <col min="3" max="3" width="12.7109375" style="5" customWidth="1"/>
    <col min="4" max="4" width="14.28125" style="7" customWidth="1"/>
    <col min="5" max="42" width="14.140625" style="0" hidden="1" customWidth="1"/>
    <col min="43" max="43" width="14.140625" style="0" customWidth="1"/>
    <col min="44" max="44" width="12.8515625" style="0" customWidth="1"/>
    <col min="47" max="64" width="0" style="0" hidden="1" customWidth="1"/>
  </cols>
  <sheetData>
    <row r="1" ht="15.75" thickBot="1"/>
    <row r="2" spans="2:44" ht="24.75" customHeight="1" thickBot="1">
      <c r="B2" s="113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67"/>
    </row>
    <row r="3" ht="4.5" customHeight="1" thickBot="1"/>
    <row r="4" spans="2:44" ht="24" customHeight="1" thickBot="1">
      <c r="B4" s="113" t="str">
        <f>+'TABULACION GENERAL'!B3:AN3</f>
        <v>AUDIENCIA PUBLICA DE RENDICION DE CUENTAS AÑO 2018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</row>
    <row r="5" spans="2:46" ht="15.75" customHeight="1" thickBot="1">
      <c r="B5" s="168" t="s">
        <v>1</v>
      </c>
      <c r="C5" s="117" t="s">
        <v>2</v>
      </c>
      <c r="D5" s="119" t="s">
        <v>6</v>
      </c>
      <c r="E5" s="172" t="s">
        <v>57</v>
      </c>
      <c r="F5" s="173"/>
      <c r="G5" s="172" t="s">
        <v>57</v>
      </c>
      <c r="H5" s="173"/>
      <c r="I5" s="172" t="s">
        <v>57</v>
      </c>
      <c r="J5" s="173"/>
      <c r="K5" s="172" t="s">
        <v>57</v>
      </c>
      <c r="L5" s="173"/>
      <c r="M5" s="172" t="s">
        <v>57</v>
      </c>
      <c r="N5" s="173"/>
      <c r="O5" s="172" t="s">
        <v>57</v>
      </c>
      <c r="P5" s="173"/>
      <c r="Q5" s="172" t="s">
        <v>57</v>
      </c>
      <c r="R5" s="173"/>
      <c r="S5" s="172" t="s">
        <v>57</v>
      </c>
      <c r="T5" s="173"/>
      <c r="U5" s="172" t="s">
        <v>57</v>
      </c>
      <c r="V5" s="173"/>
      <c r="W5" s="172" t="s">
        <v>57</v>
      </c>
      <c r="X5" s="173"/>
      <c r="Y5" s="172" t="s">
        <v>57</v>
      </c>
      <c r="Z5" s="173"/>
      <c r="AA5" s="172" t="s">
        <v>57</v>
      </c>
      <c r="AB5" s="173"/>
      <c r="AC5" s="172" t="s">
        <v>57</v>
      </c>
      <c r="AD5" s="173"/>
      <c r="AE5" s="172" t="s">
        <v>57</v>
      </c>
      <c r="AF5" s="173"/>
      <c r="AG5" s="172" t="s">
        <v>57</v>
      </c>
      <c r="AH5" s="173"/>
      <c r="AI5" s="172" t="s">
        <v>57</v>
      </c>
      <c r="AJ5" s="173"/>
      <c r="AK5" s="172" t="s">
        <v>3</v>
      </c>
      <c r="AL5" s="173"/>
      <c r="AM5" s="172" t="s">
        <v>3</v>
      </c>
      <c r="AN5" s="173"/>
      <c r="AO5" s="172" t="s">
        <v>3</v>
      </c>
      <c r="AP5" s="173"/>
      <c r="AQ5" s="174" t="s">
        <v>44</v>
      </c>
      <c r="AR5" s="175"/>
      <c r="AS5" s="174" t="s">
        <v>59</v>
      </c>
      <c r="AT5" s="175"/>
    </row>
    <row r="6" spans="2:46" ht="15.75" customHeight="1" thickBot="1">
      <c r="B6" s="169"/>
      <c r="C6" s="118"/>
      <c r="D6" s="120"/>
      <c r="E6" s="172">
        <v>1</v>
      </c>
      <c r="F6" s="173"/>
      <c r="G6" s="172">
        <v>2</v>
      </c>
      <c r="H6" s="173"/>
      <c r="I6" s="172">
        <v>3</v>
      </c>
      <c r="J6" s="173"/>
      <c r="K6" s="172">
        <v>4</v>
      </c>
      <c r="L6" s="173"/>
      <c r="M6" s="172">
        <v>5</v>
      </c>
      <c r="N6" s="173"/>
      <c r="O6" s="172">
        <v>6</v>
      </c>
      <c r="P6" s="173"/>
      <c r="Q6" s="172">
        <v>7</v>
      </c>
      <c r="R6" s="173"/>
      <c r="S6" s="172">
        <v>8</v>
      </c>
      <c r="T6" s="173"/>
      <c r="U6" s="172">
        <v>9</v>
      </c>
      <c r="V6" s="173"/>
      <c r="W6" s="172">
        <v>10</v>
      </c>
      <c r="X6" s="173"/>
      <c r="Y6" s="172">
        <v>11</v>
      </c>
      <c r="Z6" s="173"/>
      <c r="AA6" s="172">
        <v>12</v>
      </c>
      <c r="AB6" s="173"/>
      <c r="AC6" s="172">
        <v>13</v>
      </c>
      <c r="AD6" s="173"/>
      <c r="AE6" s="172">
        <v>14</v>
      </c>
      <c r="AF6" s="173"/>
      <c r="AG6" s="172">
        <v>15</v>
      </c>
      <c r="AH6" s="173"/>
      <c r="AI6" s="172">
        <v>16</v>
      </c>
      <c r="AJ6" s="173"/>
      <c r="AK6" s="172" t="s">
        <v>23</v>
      </c>
      <c r="AL6" s="173"/>
      <c r="AM6" s="172" t="s">
        <v>24</v>
      </c>
      <c r="AN6" s="173"/>
      <c r="AO6" s="172" t="s">
        <v>25</v>
      </c>
      <c r="AP6" s="173"/>
      <c r="AQ6" s="176" t="str">
        <f>+'TABULACION GENERAL'!AN5</f>
        <v>ENCUESTADOS  35</v>
      </c>
      <c r="AR6" s="177"/>
      <c r="AS6" s="176" t="s">
        <v>132</v>
      </c>
      <c r="AT6" s="177"/>
    </row>
    <row r="7" spans="2:46" s="1" customFormat="1" ht="15.75" thickBot="1">
      <c r="B7" s="170"/>
      <c r="C7" s="141"/>
      <c r="D7" s="171"/>
      <c r="E7" s="13" t="s">
        <v>4</v>
      </c>
      <c r="F7" s="13" t="s">
        <v>5</v>
      </c>
      <c r="G7" s="13" t="s">
        <v>4</v>
      </c>
      <c r="H7" s="13" t="s">
        <v>5</v>
      </c>
      <c r="I7" s="13" t="s">
        <v>4</v>
      </c>
      <c r="J7" s="13" t="s">
        <v>5</v>
      </c>
      <c r="K7" s="13" t="s">
        <v>4</v>
      </c>
      <c r="L7" s="13" t="s">
        <v>5</v>
      </c>
      <c r="M7" s="13" t="s">
        <v>4</v>
      </c>
      <c r="N7" s="13" t="s">
        <v>5</v>
      </c>
      <c r="O7" s="13" t="s">
        <v>4</v>
      </c>
      <c r="P7" s="13" t="s">
        <v>5</v>
      </c>
      <c r="Q7" s="13" t="s">
        <v>4</v>
      </c>
      <c r="R7" s="13" t="s">
        <v>5</v>
      </c>
      <c r="S7" s="13" t="s">
        <v>4</v>
      </c>
      <c r="T7" s="13" t="s">
        <v>5</v>
      </c>
      <c r="U7" s="13" t="s">
        <v>4</v>
      </c>
      <c r="V7" s="13" t="s">
        <v>5</v>
      </c>
      <c r="W7" s="13" t="s">
        <v>4</v>
      </c>
      <c r="X7" s="13" t="s">
        <v>5</v>
      </c>
      <c r="Y7" s="13" t="s">
        <v>4</v>
      </c>
      <c r="Z7" s="13" t="s">
        <v>5</v>
      </c>
      <c r="AA7" s="13" t="s">
        <v>4</v>
      </c>
      <c r="AB7" s="13" t="s">
        <v>5</v>
      </c>
      <c r="AC7" s="13" t="s">
        <v>4</v>
      </c>
      <c r="AD7" s="13" t="s">
        <v>5</v>
      </c>
      <c r="AE7" s="13" t="s">
        <v>4</v>
      </c>
      <c r="AF7" s="13" t="s">
        <v>5</v>
      </c>
      <c r="AG7" s="13" t="s">
        <v>4</v>
      </c>
      <c r="AH7" s="13" t="s">
        <v>5</v>
      </c>
      <c r="AI7" s="13" t="s">
        <v>4</v>
      </c>
      <c r="AJ7" s="13" t="s">
        <v>5</v>
      </c>
      <c r="AK7" s="13" t="s">
        <v>4</v>
      </c>
      <c r="AL7" s="13" t="s">
        <v>5</v>
      </c>
      <c r="AM7" s="13" t="s">
        <v>4</v>
      </c>
      <c r="AN7" s="13" t="s">
        <v>5</v>
      </c>
      <c r="AO7" s="13" t="s">
        <v>4</v>
      </c>
      <c r="AP7" s="13" t="s">
        <v>5</v>
      </c>
      <c r="AQ7" s="87" t="s">
        <v>4</v>
      </c>
      <c r="AR7" s="87" t="s">
        <v>5</v>
      </c>
      <c r="AS7" s="13" t="s">
        <v>4</v>
      </c>
      <c r="AT7" s="13" t="s">
        <v>5</v>
      </c>
    </row>
    <row r="8" spans="2:46" ht="56.25" customHeight="1" thickBot="1">
      <c r="B8" s="4">
        <v>1</v>
      </c>
      <c r="C8" s="20" t="str">
        <f>+'TABULACION GENERAL'!C6</f>
        <v>1. Considera usted que la audiencia publica se desarrollo de manera organizada??</v>
      </c>
      <c r="D8" s="9"/>
      <c r="E8" s="14">
        <v>1</v>
      </c>
      <c r="F8" s="15">
        <v>0</v>
      </c>
      <c r="G8" s="14">
        <v>1</v>
      </c>
      <c r="H8" s="15">
        <v>0</v>
      </c>
      <c r="I8" s="14">
        <v>1</v>
      </c>
      <c r="J8" s="15">
        <v>0</v>
      </c>
      <c r="K8" s="14">
        <v>0</v>
      </c>
      <c r="L8" s="15">
        <v>1</v>
      </c>
      <c r="M8" s="14">
        <v>1</v>
      </c>
      <c r="N8" s="15">
        <v>0</v>
      </c>
      <c r="O8" s="14">
        <v>1</v>
      </c>
      <c r="P8" s="15">
        <v>0</v>
      </c>
      <c r="Q8" s="14">
        <v>1</v>
      </c>
      <c r="R8" s="15">
        <v>0</v>
      </c>
      <c r="S8" s="14">
        <v>1</v>
      </c>
      <c r="T8" s="15">
        <v>0</v>
      </c>
      <c r="U8" s="14">
        <v>1</v>
      </c>
      <c r="V8" s="15">
        <v>0</v>
      </c>
      <c r="W8" s="14">
        <v>1</v>
      </c>
      <c r="X8" s="15">
        <v>0</v>
      </c>
      <c r="Y8" s="14">
        <v>1</v>
      </c>
      <c r="Z8" s="15">
        <v>0</v>
      </c>
      <c r="AA8" s="14">
        <v>1</v>
      </c>
      <c r="AB8" s="15">
        <v>0</v>
      </c>
      <c r="AC8" s="14">
        <v>1</v>
      </c>
      <c r="AD8" s="15">
        <v>0</v>
      </c>
      <c r="AE8" s="14">
        <v>1</v>
      </c>
      <c r="AF8" s="15">
        <v>0</v>
      </c>
      <c r="AG8" s="14">
        <v>1</v>
      </c>
      <c r="AH8" s="15">
        <v>0</v>
      </c>
      <c r="AI8" s="14">
        <v>1</v>
      </c>
      <c r="AJ8" s="15">
        <v>0</v>
      </c>
      <c r="AK8" s="14"/>
      <c r="AL8" s="15"/>
      <c r="AM8" s="14"/>
      <c r="AN8" s="15"/>
      <c r="AO8" s="14"/>
      <c r="AP8" s="15"/>
      <c r="AQ8" s="3">
        <f>+'TABULACION GENERAL'!AN6</f>
        <v>35</v>
      </c>
      <c r="AR8" s="3">
        <v>0</v>
      </c>
      <c r="AS8" s="21">
        <f>+AQ8*100/35</f>
        <v>100</v>
      </c>
      <c r="AT8" s="21">
        <f>+AR8*100/16</f>
        <v>0</v>
      </c>
    </row>
    <row r="9" spans="2:46" s="96" customFormat="1" ht="17.25" customHeight="1" thickBot="1">
      <c r="B9" s="89"/>
      <c r="C9" s="90" t="s">
        <v>2</v>
      </c>
      <c r="D9" s="91"/>
      <c r="E9" s="92"/>
      <c r="F9" s="93"/>
      <c r="G9" s="92"/>
      <c r="H9" s="93"/>
      <c r="I9" s="92"/>
      <c r="J9" s="93"/>
      <c r="K9" s="92"/>
      <c r="L9" s="93"/>
      <c r="M9" s="92"/>
      <c r="N9" s="93"/>
      <c r="O9" s="92"/>
      <c r="P9" s="93"/>
      <c r="Q9" s="92"/>
      <c r="R9" s="93"/>
      <c r="S9" s="92"/>
      <c r="T9" s="93"/>
      <c r="U9" s="92"/>
      <c r="V9" s="93"/>
      <c r="W9" s="92"/>
      <c r="X9" s="93"/>
      <c r="Y9" s="92"/>
      <c r="Z9" s="93"/>
      <c r="AA9" s="92"/>
      <c r="AB9" s="93"/>
      <c r="AC9" s="92"/>
      <c r="AD9" s="93"/>
      <c r="AE9" s="92"/>
      <c r="AF9" s="93"/>
      <c r="AG9" s="92"/>
      <c r="AH9" s="93"/>
      <c r="AI9" s="92"/>
      <c r="AJ9" s="93"/>
      <c r="AK9" s="92"/>
      <c r="AL9" s="93"/>
      <c r="AM9" s="92"/>
      <c r="AN9" s="93"/>
      <c r="AO9" s="92"/>
      <c r="AP9" s="93"/>
      <c r="AQ9" s="94" t="str">
        <f>+'TABULACION GENERAL'!D8</f>
        <v>Clara </v>
      </c>
      <c r="AR9" s="94" t="str">
        <f>+'TABULACION GENERAL'!D9</f>
        <v>Confusa</v>
      </c>
      <c r="AS9" s="95"/>
      <c r="AT9" s="95"/>
    </row>
    <row r="10" spans="2:46" ht="42.75" customHeight="1" thickBot="1">
      <c r="B10" s="4">
        <f>+B8+1</f>
        <v>2</v>
      </c>
      <c r="C10" s="20" t="str">
        <f>+'TABULACION GENERAL'!C8</f>
        <v>2. ¿La explicacion de la metodologia para las intervenciones en la audiciencua fue?</v>
      </c>
      <c r="D10" s="10"/>
      <c r="E10" s="14">
        <v>1</v>
      </c>
      <c r="F10" s="15">
        <v>0</v>
      </c>
      <c r="G10" s="14">
        <v>1</v>
      </c>
      <c r="H10" s="15">
        <v>0</v>
      </c>
      <c r="I10" s="14">
        <v>1</v>
      </c>
      <c r="J10" s="15">
        <v>0</v>
      </c>
      <c r="K10" s="14">
        <v>1</v>
      </c>
      <c r="L10" s="15">
        <v>0</v>
      </c>
      <c r="M10" s="14">
        <v>1</v>
      </c>
      <c r="N10" s="15">
        <v>0</v>
      </c>
      <c r="O10" s="14">
        <v>1</v>
      </c>
      <c r="P10" s="15">
        <v>0</v>
      </c>
      <c r="Q10" s="14">
        <v>0</v>
      </c>
      <c r="R10" s="15">
        <v>1</v>
      </c>
      <c r="S10" s="14">
        <v>1</v>
      </c>
      <c r="T10" s="15">
        <v>0</v>
      </c>
      <c r="U10" s="14">
        <v>1</v>
      </c>
      <c r="V10" s="15">
        <v>0</v>
      </c>
      <c r="W10" s="14">
        <v>1</v>
      </c>
      <c r="X10" s="15">
        <v>0</v>
      </c>
      <c r="Y10" s="14">
        <v>1</v>
      </c>
      <c r="Z10" s="15">
        <v>0</v>
      </c>
      <c r="AA10" s="14">
        <v>1</v>
      </c>
      <c r="AB10" s="15">
        <v>0</v>
      </c>
      <c r="AC10" s="14">
        <v>1</v>
      </c>
      <c r="AD10" s="15">
        <v>0</v>
      </c>
      <c r="AE10" s="14">
        <v>1</v>
      </c>
      <c r="AF10" s="15">
        <v>0</v>
      </c>
      <c r="AG10" s="14">
        <v>1</v>
      </c>
      <c r="AH10" s="15">
        <v>0</v>
      </c>
      <c r="AI10" s="14">
        <v>1</v>
      </c>
      <c r="AJ10" s="15">
        <v>0</v>
      </c>
      <c r="AK10" s="14"/>
      <c r="AL10" s="15"/>
      <c r="AM10" s="14"/>
      <c r="AN10" s="15"/>
      <c r="AO10" s="14"/>
      <c r="AP10" s="15"/>
      <c r="AQ10" s="3">
        <f>+'TABULACION GENERAL'!AN8</f>
        <v>35</v>
      </c>
      <c r="AR10" s="3">
        <f>+'TABULACION GENERAL'!AN9</f>
        <v>0</v>
      </c>
      <c r="AS10" s="21">
        <f>+AQ10*100/35</f>
        <v>100</v>
      </c>
      <c r="AT10" s="21">
        <f>+AR10*100/16</f>
        <v>0</v>
      </c>
    </row>
    <row r="11" spans="2:46" ht="16.5" thickBot="1">
      <c r="B11" s="28"/>
      <c r="C11" s="20" t="s">
        <v>2</v>
      </c>
      <c r="D11" s="9"/>
      <c r="E11" s="14"/>
      <c r="F11" s="15"/>
      <c r="G11" s="14"/>
      <c r="H11" s="15"/>
      <c r="I11" s="14"/>
      <c r="J11" s="15"/>
      <c r="K11" s="14"/>
      <c r="L11" s="15"/>
      <c r="M11" s="14"/>
      <c r="N11" s="15"/>
      <c r="O11" s="14"/>
      <c r="P11" s="15"/>
      <c r="Q11" s="14"/>
      <c r="R11" s="15"/>
      <c r="S11" s="14"/>
      <c r="T11" s="15"/>
      <c r="U11" s="14"/>
      <c r="V11" s="15"/>
      <c r="W11" s="14"/>
      <c r="X11" s="15"/>
      <c r="Y11" s="14"/>
      <c r="Z11" s="15"/>
      <c r="AA11" s="14"/>
      <c r="AB11" s="15"/>
      <c r="AC11" s="14"/>
      <c r="AD11" s="15"/>
      <c r="AE11" s="14"/>
      <c r="AF11" s="15"/>
      <c r="AG11" s="14"/>
      <c r="AH11" s="15"/>
      <c r="AI11" s="14"/>
      <c r="AJ11" s="15"/>
      <c r="AK11" s="14"/>
      <c r="AL11" s="15"/>
      <c r="AM11" s="14"/>
      <c r="AN11" s="15"/>
      <c r="AO11" s="14"/>
      <c r="AP11" s="15"/>
      <c r="AQ11" s="86" t="str">
        <f>+'TABULACION GENERAL'!D10</f>
        <v>Adecuada </v>
      </c>
      <c r="AR11" s="86" t="str">
        <f>+'TABULACION GENERAL'!D11</f>
        <v>Insuficiente </v>
      </c>
      <c r="AS11" s="21"/>
      <c r="AT11" s="21"/>
    </row>
    <row r="12" spans="2:46" ht="45.75" customHeight="1" thickBot="1">
      <c r="B12" s="28">
        <f>+B10+1</f>
        <v>3</v>
      </c>
      <c r="C12" s="20" t="str">
        <f>+'TABULACION GENERAL'!C10</f>
        <v>3. ¿la Oportunidad para que los asistentes inscritos, opinen durante la audiencia publica fue ? </v>
      </c>
      <c r="D12" s="10"/>
      <c r="E12" s="14">
        <v>1</v>
      </c>
      <c r="F12" s="15">
        <v>0</v>
      </c>
      <c r="G12" s="14">
        <v>0</v>
      </c>
      <c r="H12" s="15">
        <v>1</v>
      </c>
      <c r="I12" s="14">
        <v>1</v>
      </c>
      <c r="J12" s="15">
        <v>0</v>
      </c>
      <c r="K12" s="14"/>
      <c r="L12" s="15">
        <v>1</v>
      </c>
      <c r="M12" s="14">
        <v>1</v>
      </c>
      <c r="N12" s="15">
        <v>0</v>
      </c>
      <c r="O12" s="14">
        <v>1</v>
      </c>
      <c r="P12" s="15">
        <v>0</v>
      </c>
      <c r="Q12" s="14">
        <v>0</v>
      </c>
      <c r="R12" s="15">
        <v>1</v>
      </c>
      <c r="S12" s="14">
        <v>1</v>
      </c>
      <c r="T12" s="15">
        <v>0</v>
      </c>
      <c r="U12" s="17">
        <v>1</v>
      </c>
      <c r="V12" s="18">
        <v>0</v>
      </c>
      <c r="W12" s="14">
        <v>1</v>
      </c>
      <c r="X12" s="15">
        <v>0</v>
      </c>
      <c r="Y12" s="14">
        <v>0</v>
      </c>
      <c r="Z12" s="15">
        <v>1</v>
      </c>
      <c r="AA12" s="14">
        <v>1</v>
      </c>
      <c r="AB12" s="15">
        <v>0</v>
      </c>
      <c r="AC12" s="14">
        <v>1</v>
      </c>
      <c r="AD12" s="15">
        <v>0</v>
      </c>
      <c r="AE12" s="14">
        <v>0</v>
      </c>
      <c r="AF12" s="15">
        <v>1</v>
      </c>
      <c r="AG12" s="14">
        <v>1</v>
      </c>
      <c r="AH12" s="15">
        <v>0</v>
      </c>
      <c r="AI12" s="14">
        <v>1</v>
      </c>
      <c r="AJ12" s="15">
        <v>0</v>
      </c>
      <c r="AK12" s="14"/>
      <c r="AL12" s="15"/>
      <c r="AM12" s="14"/>
      <c r="AN12" s="15"/>
      <c r="AO12" s="14"/>
      <c r="AP12" s="15"/>
      <c r="AQ12" s="3">
        <f>+'TABULACION GENERAL'!AN10</f>
        <v>32</v>
      </c>
      <c r="AR12" s="3">
        <f>+'TABULACION GENERAL'!AN11</f>
        <v>1</v>
      </c>
      <c r="AS12" s="232">
        <f>+AQ12*100/35</f>
        <v>91.42857142857143</v>
      </c>
      <c r="AT12" s="21">
        <f>+AR12*100/35</f>
        <v>2.857142857142857</v>
      </c>
    </row>
    <row r="13" spans="2:46" ht="13.5" customHeight="1" thickBot="1">
      <c r="B13" s="117">
        <f>+B12+1</f>
        <v>4</v>
      </c>
      <c r="C13" s="183" t="str">
        <f>+'TABULACION GENERAL'!C12</f>
        <v>4. ¿Los Temas de la audiencia publica fueron discutidos de manera ?</v>
      </c>
      <c r="D13" s="43" t="s">
        <v>71</v>
      </c>
      <c r="E13" s="186">
        <v>0</v>
      </c>
      <c r="F13" s="187"/>
      <c r="G13" s="186">
        <v>0</v>
      </c>
      <c r="H13" s="187"/>
      <c r="I13" s="186">
        <v>1</v>
      </c>
      <c r="J13" s="187"/>
      <c r="K13" s="186">
        <v>0</v>
      </c>
      <c r="L13" s="187"/>
      <c r="M13" s="186">
        <v>0</v>
      </c>
      <c r="N13" s="187"/>
      <c r="O13" s="186">
        <v>1</v>
      </c>
      <c r="P13" s="187"/>
      <c r="Q13" s="186">
        <v>0</v>
      </c>
      <c r="R13" s="187"/>
      <c r="S13" s="186">
        <v>0</v>
      </c>
      <c r="T13" s="187"/>
      <c r="U13" s="190">
        <v>0</v>
      </c>
      <c r="V13" s="191"/>
      <c r="W13" s="186">
        <v>1</v>
      </c>
      <c r="X13" s="187"/>
      <c r="Y13" s="186">
        <v>0</v>
      </c>
      <c r="Z13" s="187"/>
      <c r="AA13" s="186">
        <v>0</v>
      </c>
      <c r="AB13" s="187"/>
      <c r="AC13" s="186">
        <v>1</v>
      </c>
      <c r="AD13" s="187"/>
      <c r="AE13" s="186">
        <v>0</v>
      </c>
      <c r="AF13" s="187"/>
      <c r="AG13" s="186">
        <v>0</v>
      </c>
      <c r="AH13" s="187"/>
      <c r="AI13" s="186">
        <v>0</v>
      </c>
      <c r="AJ13" s="187"/>
      <c r="AK13" s="186"/>
      <c r="AL13" s="187"/>
      <c r="AM13" s="186"/>
      <c r="AN13" s="187"/>
      <c r="AO13" s="186"/>
      <c r="AP13" s="187"/>
      <c r="AQ13" s="163">
        <f>+'TABULACION GENERAL'!AN12</f>
        <v>23</v>
      </c>
      <c r="AR13" s="164"/>
      <c r="AS13" s="157">
        <f>+AQ13*100/35</f>
        <v>65.71428571428571</v>
      </c>
      <c r="AT13" s="158"/>
    </row>
    <row r="14" spans="2:46" ht="13.5" customHeight="1" thickBot="1">
      <c r="B14" s="118"/>
      <c r="C14" s="184"/>
      <c r="D14" s="45" t="s">
        <v>72</v>
      </c>
      <c r="E14" s="186">
        <v>1</v>
      </c>
      <c r="F14" s="187"/>
      <c r="G14" s="186">
        <v>0</v>
      </c>
      <c r="H14" s="187"/>
      <c r="I14" s="186">
        <v>0</v>
      </c>
      <c r="J14" s="187"/>
      <c r="K14" s="186">
        <v>0</v>
      </c>
      <c r="L14" s="187"/>
      <c r="M14" s="186">
        <v>1</v>
      </c>
      <c r="N14" s="187"/>
      <c r="O14" s="186">
        <v>0</v>
      </c>
      <c r="P14" s="187"/>
      <c r="Q14" s="186">
        <v>0</v>
      </c>
      <c r="R14" s="187"/>
      <c r="S14" s="186">
        <v>1</v>
      </c>
      <c r="T14" s="187"/>
      <c r="U14" s="186">
        <v>1</v>
      </c>
      <c r="V14" s="187"/>
      <c r="W14" s="186">
        <v>0</v>
      </c>
      <c r="X14" s="187"/>
      <c r="Y14" s="186">
        <v>0</v>
      </c>
      <c r="Z14" s="187"/>
      <c r="AA14" s="186">
        <v>1</v>
      </c>
      <c r="AB14" s="187"/>
      <c r="AC14" s="186">
        <v>0</v>
      </c>
      <c r="AD14" s="187"/>
      <c r="AE14" s="186">
        <v>0</v>
      </c>
      <c r="AF14" s="187"/>
      <c r="AG14" s="186">
        <v>1</v>
      </c>
      <c r="AH14" s="187"/>
      <c r="AI14" s="186">
        <v>0</v>
      </c>
      <c r="AJ14" s="187"/>
      <c r="AK14" s="186"/>
      <c r="AL14" s="187"/>
      <c r="AM14" s="186"/>
      <c r="AN14" s="187"/>
      <c r="AO14" s="186"/>
      <c r="AP14" s="187"/>
      <c r="AQ14" s="163">
        <f>+'TABULACION GENERAL'!AN13</f>
        <v>6</v>
      </c>
      <c r="AR14" s="164"/>
      <c r="AS14" s="157">
        <f>+AQ14*100/35</f>
        <v>17.142857142857142</v>
      </c>
      <c r="AT14" s="158"/>
    </row>
    <row r="15" spans="2:46" ht="13.5" customHeight="1" thickBot="1">
      <c r="B15" s="118"/>
      <c r="C15" s="184"/>
      <c r="D15" s="45" t="s">
        <v>73</v>
      </c>
      <c r="E15" s="186">
        <v>0</v>
      </c>
      <c r="F15" s="187"/>
      <c r="G15" s="186">
        <v>0</v>
      </c>
      <c r="H15" s="187"/>
      <c r="I15" s="186">
        <v>0</v>
      </c>
      <c r="J15" s="187"/>
      <c r="K15" s="186">
        <v>0</v>
      </c>
      <c r="L15" s="187"/>
      <c r="M15" s="186">
        <v>0</v>
      </c>
      <c r="N15" s="187"/>
      <c r="O15" s="186">
        <v>0</v>
      </c>
      <c r="P15" s="187"/>
      <c r="Q15" s="186">
        <v>0</v>
      </c>
      <c r="R15" s="187"/>
      <c r="S15" s="186">
        <v>0</v>
      </c>
      <c r="T15" s="187"/>
      <c r="U15" s="186">
        <v>0</v>
      </c>
      <c r="V15" s="187"/>
      <c r="W15" s="186">
        <v>0</v>
      </c>
      <c r="X15" s="187"/>
      <c r="Y15" s="186">
        <v>0</v>
      </c>
      <c r="Z15" s="187"/>
      <c r="AA15" s="186">
        <v>0</v>
      </c>
      <c r="AB15" s="187"/>
      <c r="AC15" s="186">
        <v>0</v>
      </c>
      <c r="AD15" s="187"/>
      <c r="AE15" s="186">
        <v>0</v>
      </c>
      <c r="AF15" s="187"/>
      <c r="AG15" s="186">
        <v>0</v>
      </c>
      <c r="AH15" s="187"/>
      <c r="AI15" s="186">
        <v>0</v>
      </c>
      <c r="AJ15" s="187"/>
      <c r="AK15" s="186"/>
      <c r="AL15" s="187"/>
      <c r="AM15" s="186"/>
      <c r="AN15" s="187"/>
      <c r="AO15" s="186"/>
      <c r="AP15" s="187"/>
      <c r="AQ15" s="163">
        <f>+'TABULACION GENERAL'!AN14</f>
        <v>2</v>
      </c>
      <c r="AR15" s="164"/>
      <c r="AS15" s="157">
        <f>+AQ15*100/35</f>
        <v>5.714285714285714</v>
      </c>
      <c r="AT15" s="158"/>
    </row>
    <row r="16" spans="2:46" ht="13.5" customHeight="1" thickBot="1">
      <c r="B16" s="141"/>
      <c r="C16" s="185"/>
      <c r="D16" s="46" t="s">
        <v>10</v>
      </c>
      <c r="E16" s="188">
        <v>1</v>
      </c>
      <c r="F16" s="189"/>
      <c r="G16" s="163">
        <v>1</v>
      </c>
      <c r="H16" s="164"/>
      <c r="I16" s="186">
        <v>0</v>
      </c>
      <c r="J16" s="187"/>
      <c r="K16" s="188">
        <v>1</v>
      </c>
      <c r="L16" s="189"/>
      <c r="M16" s="186">
        <v>0</v>
      </c>
      <c r="N16" s="187"/>
      <c r="O16" s="186">
        <v>0</v>
      </c>
      <c r="P16" s="187"/>
      <c r="Q16" s="188">
        <v>1</v>
      </c>
      <c r="R16" s="189"/>
      <c r="S16" s="186">
        <v>0</v>
      </c>
      <c r="T16" s="187"/>
      <c r="U16" s="186">
        <v>0</v>
      </c>
      <c r="V16" s="187"/>
      <c r="W16" s="186">
        <v>0</v>
      </c>
      <c r="X16" s="187"/>
      <c r="Y16" s="188">
        <v>1</v>
      </c>
      <c r="Z16" s="189"/>
      <c r="AA16" s="186">
        <v>0</v>
      </c>
      <c r="AB16" s="187"/>
      <c r="AC16" s="186">
        <v>0</v>
      </c>
      <c r="AD16" s="187"/>
      <c r="AE16" s="200">
        <v>1</v>
      </c>
      <c r="AF16" s="201"/>
      <c r="AG16" s="186">
        <v>0</v>
      </c>
      <c r="AH16" s="187"/>
      <c r="AI16" s="200">
        <v>1</v>
      </c>
      <c r="AJ16" s="201"/>
      <c r="AK16" s="186"/>
      <c r="AL16" s="187"/>
      <c r="AM16" s="186"/>
      <c r="AN16" s="187"/>
      <c r="AO16" s="186"/>
      <c r="AP16" s="187"/>
      <c r="AQ16" s="163">
        <f>+'TABULACION GENERAL'!AN15</f>
        <v>4</v>
      </c>
      <c r="AR16" s="164"/>
      <c r="AS16" s="157">
        <f>+AQ16*100/35</f>
        <v>11.428571428571429</v>
      </c>
      <c r="AT16" s="158"/>
    </row>
    <row r="17" spans="2:46" ht="26.25" customHeight="1" thickBot="1">
      <c r="B17" s="117">
        <f>+B13+1</f>
        <v>5</v>
      </c>
      <c r="C17" s="212" t="str">
        <f>+'TABULACION GENERAL'!C16</f>
        <v>5. ¿Cómo se entero de la realizacion de la audiencia publica? </v>
      </c>
      <c r="D17" s="47" t="s">
        <v>75</v>
      </c>
      <c r="E17" s="179" t="s">
        <v>7</v>
      </c>
      <c r="F17" s="180"/>
      <c r="G17" s="179" t="s">
        <v>7</v>
      </c>
      <c r="H17" s="180"/>
      <c r="I17" s="165" t="s">
        <v>13</v>
      </c>
      <c r="J17" s="166"/>
      <c r="K17" s="179" t="s">
        <v>18</v>
      </c>
      <c r="L17" s="180"/>
      <c r="M17" s="165" t="s">
        <v>17</v>
      </c>
      <c r="N17" s="166"/>
      <c r="O17" s="165" t="s">
        <v>21</v>
      </c>
      <c r="P17" s="166"/>
      <c r="Q17" s="165" t="s">
        <v>26</v>
      </c>
      <c r="R17" s="166"/>
      <c r="S17" s="165" t="s">
        <v>29</v>
      </c>
      <c r="T17" s="166"/>
      <c r="U17" s="165" t="s">
        <v>32</v>
      </c>
      <c r="V17" s="166"/>
      <c r="W17" s="165" t="s">
        <v>35</v>
      </c>
      <c r="X17" s="166"/>
      <c r="Y17" s="165" t="s">
        <v>38</v>
      </c>
      <c r="Z17" s="166"/>
      <c r="AA17" s="165" t="s">
        <v>41</v>
      </c>
      <c r="AB17" s="166"/>
      <c r="AC17" s="165" t="s">
        <v>46</v>
      </c>
      <c r="AD17" s="166"/>
      <c r="AE17" s="165" t="s">
        <v>49</v>
      </c>
      <c r="AF17" s="166"/>
      <c r="AG17" s="165" t="s">
        <v>52</v>
      </c>
      <c r="AH17" s="166"/>
      <c r="AI17" s="165" t="s">
        <v>55</v>
      </c>
      <c r="AJ17" s="166"/>
      <c r="AK17" s="181"/>
      <c r="AL17" s="182"/>
      <c r="AM17" s="181"/>
      <c r="AN17" s="182"/>
      <c r="AO17" s="181"/>
      <c r="AP17" s="182"/>
      <c r="AQ17" s="163">
        <f>+'TABULACION GENERAL'!AN16</f>
        <v>7</v>
      </c>
      <c r="AR17" s="164"/>
      <c r="AS17" s="157">
        <f>+AQ17*100/35</f>
        <v>20</v>
      </c>
      <c r="AT17" s="158"/>
    </row>
    <row r="18" spans="2:46" ht="20.25" customHeight="1" thickBot="1">
      <c r="B18" s="118"/>
      <c r="C18" s="213"/>
      <c r="D18" s="47" t="s">
        <v>76</v>
      </c>
      <c r="E18" s="35"/>
      <c r="F18" s="88"/>
      <c r="G18" s="35"/>
      <c r="H18" s="88"/>
      <c r="I18" s="29"/>
      <c r="J18" s="30"/>
      <c r="K18" s="35"/>
      <c r="L18" s="88"/>
      <c r="M18" s="29"/>
      <c r="N18" s="30"/>
      <c r="O18" s="29"/>
      <c r="P18" s="30"/>
      <c r="Q18" s="29"/>
      <c r="R18" s="30"/>
      <c r="S18" s="29"/>
      <c r="T18" s="30"/>
      <c r="U18" s="29"/>
      <c r="V18" s="30"/>
      <c r="W18" s="29"/>
      <c r="X18" s="30"/>
      <c r="Y18" s="29"/>
      <c r="Z18" s="30"/>
      <c r="AA18" s="29"/>
      <c r="AB18" s="30"/>
      <c r="AC18" s="29"/>
      <c r="AD18" s="30"/>
      <c r="AE18" s="29"/>
      <c r="AF18" s="30"/>
      <c r="AG18" s="29"/>
      <c r="AH18" s="30"/>
      <c r="AI18" s="29"/>
      <c r="AJ18" s="30"/>
      <c r="AK18" s="31"/>
      <c r="AL18" s="32"/>
      <c r="AM18" s="31"/>
      <c r="AN18" s="32"/>
      <c r="AO18" s="31"/>
      <c r="AP18" s="32"/>
      <c r="AQ18" s="163">
        <f>+'TABULACION GENERAL'!AN17</f>
        <v>0</v>
      </c>
      <c r="AR18" s="164"/>
      <c r="AS18" s="157">
        <f>+AQ18*100/35</f>
        <v>0</v>
      </c>
      <c r="AT18" s="158"/>
    </row>
    <row r="19" spans="2:46" ht="26.25" customHeight="1" thickBot="1">
      <c r="B19" s="118"/>
      <c r="C19" s="213"/>
      <c r="D19" s="47" t="s">
        <v>77</v>
      </c>
      <c r="E19" s="35"/>
      <c r="F19" s="88"/>
      <c r="G19" s="35"/>
      <c r="H19" s="88"/>
      <c r="I19" s="29"/>
      <c r="J19" s="30"/>
      <c r="K19" s="35"/>
      <c r="L19" s="88"/>
      <c r="M19" s="29"/>
      <c r="N19" s="30"/>
      <c r="O19" s="29"/>
      <c r="P19" s="30"/>
      <c r="Q19" s="29"/>
      <c r="R19" s="30"/>
      <c r="S19" s="29"/>
      <c r="T19" s="30"/>
      <c r="U19" s="29"/>
      <c r="V19" s="30"/>
      <c r="W19" s="29"/>
      <c r="X19" s="30"/>
      <c r="Y19" s="29"/>
      <c r="Z19" s="30"/>
      <c r="AA19" s="29"/>
      <c r="AB19" s="30"/>
      <c r="AC19" s="29"/>
      <c r="AD19" s="30"/>
      <c r="AE19" s="29"/>
      <c r="AF19" s="30"/>
      <c r="AG19" s="29"/>
      <c r="AH19" s="30"/>
      <c r="AI19" s="29"/>
      <c r="AJ19" s="30"/>
      <c r="AK19" s="31"/>
      <c r="AL19" s="32"/>
      <c r="AM19" s="31"/>
      <c r="AN19" s="32"/>
      <c r="AO19" s="31"/>
      <c r="AP19" s="32"/>
      <c r="AQ19" s="163">
        <f>+'TABULACION GENERAL'!AN18</f>
        <v>2</v>
      </c>
      <c r="AR19" s="164"/>
      <c r="AS19" s="157">
        <f>+AQ19*100/35</f>
        <v>5.714285714285714</v>
      </c>
      <c r="AT19" s="158"/>
    </row>
    <row r="20" spans="2:46" ht="19.5" customHeight="1" thickBot="1">
      <c r="B20" s="118"/>
      <c r="C20" s="213"/>
      <c r="D20" s="47" t="s">
        <v>78</v>
      </c>
      <c r="E20" s="35"/>
      <c r="F20" s="88"/>
      <c r="G20" s="35"/>
      <c r="H20" s="88"/>
      <c r="I20" s="29"/>
      <c r="J20" s="30"/>
      <c r="K20" s="35"/>
      <c r="L20" s="88"/>
      <c r="M20" s="29"/>
      <c r="N20" s="30"/>
      <c r="O20" s="29"/>
      <c r="P20" s="30"/>
      <c r="Q20" s="29"/>
      <c r="R20" s="30"/>
      <c r="S20" s="29"/>
      <c r="T20" s="30"/>
      <c r="U20" s="29"/>
      <c r="V20" s="30"/>
      <c r="W20" s="29"/>
      <c r="X20" s="30"/>
      <c r="Y20" s="29"/>
      <c r="Z20" s="30"/>
      <c r="AA20" s="29"/>
      <c r="AB20" s="30"/>
      <c r="AC20" s="29"/>
      <c r="AD20" s="30"/>
      <c r="AE20" s="29"/>
      <c r="AF20" s="30"/>
      <c r="AG20" s="29"/>
      <c r="AH20" s="30"/>
      <c r="AI20" s="29"/>
      <c r="AJ20" s="30"/>
      <c r="AK20" s="31"/>
      <c r="AL20" s="32"/>
      <c r="AM20" s="31"/>
      <c r="AN20" s="32"/>
      <c r="AO20" s="31"/>
      <c r="AP20" s="32"/>
      <c r="AQ20" s="163">
        <f>+'TABULACION GENERAL'!AN19</f>
        <v>0</v>
      </c>
      <c r="AR20" s="164"/>
      <c r="AS20" s="157">
        <f>+AQ20*100/35</f>
        <v>0</v>
      </c>
      <c r="AT20" s="158"/>
    </row>
    <row r="21" spans="2:46" ht="19.5" customHeight="1" thickBot="1">
      <c r="B21" s="118"/>
      <c r="C21" s="213"/>
      <c r="D21" s="47" t="s">
        <v>79</v>
      </c>
      <c r="E21" s="35"/>
      <c r="F21" s="88"/>
      <c r="G21" s="35"/>
      <c r="H21" s="88"/>
      <c r="I21" s="29"/>
      <c r="J21" s="30"/>
      <c r="K21" s="35"/>
      <c r="L21" s="88"/>
      <c r="M21" s="29"/>
      <c r="N21" s="30"/>
      <c r="O21" s="29"/>
      <c r="P21" s="30"/>
      <c r="Q21" s="29"/>
      <c r="R21" s="30"/>
      <c r="S21" s="29"/>
      <c r="T21" s="30"/>
      <c r="U21" s="29"/>
      <c r="V21" s="30"/>
      <c r="W21" s="29"/>
      <c r="X21" s="30"/>
      <c r="Y21" s="29"/>
      <c r="Z21" s="30"/>
      <c r="AA21" s="29"/>
      <c r="AB21" s="30"/>
      <c r="AC21" s="29"/>
      <c r="AD21" s="30"/>
      <c r="AE21" s="29"/>
      <c r="AF21" s="30"/>
      <c r="AG21" s="29"/>
      <c r="AH21" s="30"/>
      <c r="AI21" s="29"/>
      <c r="AJ21" s="30"/>
      <c r="AK21" s="31"/>
      <c r="AL21" s="32"/>
      <c r="AM21" s="31"/>
      <c r="AN21" s="32"/>
      <c r="AO21" s="31"/>
      <c r="AP21" s="32"/>
      <c r="AQ21" s="163">
        <f>+'TABULACION GENERAL'!AN20</f>
        <v>4</v>
      </c>
      <c r="AR21" s="164"/>
      <c r="AS21" s="157">
        <f>+AQ21*100/35</f>
        <v>11.428571428571429</v>
      </c>
      <c r="AT21" s="158"/>
    </row>
    <row r="22" spans="2:46" ht="19.5" customHeight="1" thickBot="1">
      <c r="B22" s="118"/>
      <c r="C22" s="213"/>
      <c r="D22" s="47" t="s">
        <v>81</v>
      </c>
      <c r="E22" s="35"/>
      <c r="F22" s="88"/>
      <c r="G22" s="35"/>
      <c r="H22" s="88"/>
      <c r="I22" s="29"/>
      <c r="J22" s="30"/>
      <c r="K22" s="35"/>
      <c r="L22" s="88"/>
      <c r="M22" s="29"/>
      <c r="N22" s="30"/>
      <c r="O22" s="29"/>
      <c r="P22" s="30"/>
      <c r="Q22" s="29"/>
      <c r="R22" s="30"/>
      <c r="S22" s="29"/>
      <c r="T22" s="30"/>
      <c r="U22" s="29"/>
      <c r="V22" s="30"/>
      <c r="W22" s="29"/>
      <c r="X22" s="30"/>
      <c r="Y22" s="29"/>
      <c r="Z22" s="30"/>
      <c r="AA22" s="29"/>
      <c r="AB22" s="30"/>
      <c r="AC22" s="29"/>
      <c r="AD22" s="30"/>
      <c r="AE22" s="29"/>
      <c r="AF22" s="30"/>
      <c r="AG22" s="29"/>
      <c r="AH22" s="30"/>
      <c r="AI22" s="29"/>
      <c r="AJ22" s="30"/>
      <c r="AK22" s="31"/>
      <c r="AL22" s="32"/>
      <c r="AM22" s="31"/>
      <c r="AN22" s="32"/>
      <c r="AO22" s="31"/>
      <c r="AP22" s="32"/>
      <c r="AQ22" s="163">
        <f>+'TABULACION GENERAL'!AN21</f>
        <v>22</v>
      </c>
      <c r="AR22" s="164"/>
      <c r="AS22" s="157">
        <f>+AQ22*100/35</f>
        <v>62.857142857142854</v>
      </c>
      <c r="AT22" s="158"/>
    </row>
    <row r="23" spans="2:46" ht="14.25" customHeight="1" thickBot="1">
      <c r="B23" s="118"/>
      <c r="C23" s="213"/>
      <c r="D23" s="109" t="s">
        <v>80</v>
      </c>
      <c r="E23" s="35"/>
      <c r="F23" s="88"/>
      <c r="G23" s="35"/>
      <c r="H23" s="88"/>
      <c r="I23" s="29"/>
      <c r="J23" s="30"/>
      <c r="K23" s="35"/>
      <c r="L23" s="88"/>
      <c r="M23" s="29"/>
      <c r="N23" s="30"/>
      <c r="O23" s="29"/>
      <c r="P23" s="30"/>
      <c r="Q23" s="29"/>
      <c r="R23" s="30"/>
      <c r="S23" s="29"/>
      <c r="T23" s="30"/>
      <c r="U23" s="29"/>
      <c r="V23" s="30"/>
      <c r="W23" s="29"/>
      <c r="X23" s="30"/>
      <c r="Y23" s="29"/>
      <c r="Z23" s="30"/>
      <c r="AA23" s="29"/>
      <c r="AB23" s="30"/>
      <c r="AC23" s="29"/>
      <c r="AD23" s="30"/>
      <c r="AE23" s="29"/>
      <c r="AF23" s="30"/>
      <c r="AG23" s="29"/>
      <c r="AH23" s="30"/>
      <c r="AI23" s="29"/>
      <c r="AJ23" s="30"/>
      <c r="AK23" s="31"/>
      <c r="AL23" s="32"/>
      <c r="AM23" s="31"/>
      <c r="AN23" s="32"/>
      <c r="AO23" s="31"/>
      <c r="AP23" s="32"/>
      <c r="AQ23" s="163">
        <f>+'TABULACION GENERAL'!AN22</f>
        <v>2</v>
      </c>
      <c r="AR23" s="164"/>
      <c r="AS23" s="157">
        <f>+AQ23*100/35</f>
        <v>5.714285714285714</v>
      </c>
      <c r="AT23" s="158"/>
    </row>
    <row r="24" spans="2:46" ht="14.25" customHeight="1" thickBot="1">
      <c r="B24" s="118"/>
      <c r="C24" s="111"/>
      <c r="D24" s="110"/>
      <c r="E24" s="35"/>
      <c r="F24" s="88"/>
      <c r="G24" s="35"/>
      <c r="H24" s="88"/>
      <c r="I24" s="29"/>
      <c r="J24" s="30"/>
      <c r="K24" s="35"/>
      <c r="L24" s="88"/>
      <c r="M24" s="29"/>
      <c r="N24" s="30"/>
      <c r="O24" s="29"/>
      <c r="P24" s="30"/>
      <c r="Q24" s="29"/>
      <c r="R24" s="30"/>
      <c r="S24" s="29"/>
      <c r="T24" s="30"/>
      <c r="U24" s="29"/>
      <c r="V24" s="30"/>
      <c r="W24" s="29"/>
      <c r="X24" s="30"/>
      <c r="Y24" s="29"/>
      <c r="Z24" s="30"/>
      <c r="AA24" s="29"/>
      <c r="AB24" s="30"/>
      <c r="AC24" s="29"/>
      <c r="AD24" s="30"/>
      <c r="AE24" s="29"/>
      <c r="AF24" s="30"/>
      <c r="AG24" s="29"/>
      <c r="AH24" s="30"/>
      <c r="AI24" s="29"/>
      <c r="AJ24" s="30"/>
      <c r="AK24" s="31"/>
      <c r="AL24" s="32"/>
      <c r="AM24" s="31"/>
      <c r="AN24" s="32"/>
      <c r="AO24" s="31"/>
      <c r="AP24" s="32"/>
      <c r="AQ24" s="163">
        <f>+'TABULACION GENERAL'!AN23</f>
        <v>0</v>
      </c>
      <c r="AR24" s="164"/>
      <c r="AS24" s="159">
        <f>SUM(AS17:AT23)</f>
        <v>105.71428571428571</v>
      </c>
      <c r="AT24" s="160"/>
    </row>
    <row r="25" spans="2:46" s="96" customFormat="1" ht="17.25" customHeight="1" thickBot="1">
      <c r="B25" s="89"/>
      <c r="C25" s="90" t="s">
        <v>2</v>
      </c>
      <c r="D25" s="91"/>
      <c r="E25" s="92"/>
      <c r="F25" s="93"/>
      <c r="G25" s="92"/>
      <c r="H25" s="93"/>
      <c r="I25" s="92"/>
      <c r="J25" s="93"/>
      <c r="K25" s="92"/>
      <c r="L25" s="93"/>
      <c r="M25" s="92"/>
      <c r="N25" s="93"/>
      <c r="O25" s="92"/>
      <c r="P25" s="93"/>
      <c r="Q25" s="92"/>
      <c r="R25" s="93"/>
      <c r="S25" s="92"/>
      <c r="T25" s="93"/>
      <c r="U25" s="92"/>
      <c r="V25" s="93"/>
      <c r="W25" s="92"/>
      <c r="X25" s="93"/>
      <c r="Y25" s="92"/>
      <c r="Z25" s="93"/>
      <c r="AA25" s="92"/>
      <c r="AB25" s="93"/>
      <c r="AC25" s="92"/>
      <c r="AD25" s="93"/>
      <c r="AE25" s="92"/>
      <c r="AF25" s="93"/>
      <c r="AG25" s="92"/>
      <c r="AH25" s="93"/>
      <c r="AI25" s="92"/>
      <c r="AJ25" s="93"/>
      <c r="AK25" s="92"/>
      <c r="AL25" s="93"/>
      <c r="AM25" s="92"/>
      <c r="AN25" s="93"/>
      <c r="AO25" s="92"/>
      <c r="AP25" s="93"/>
      <c r="AQ25" s="94" t="str">
        <f>+'TABULACION GENERAL'!D24</f>
        <v>SI</v>
      </c>
      <c r="AR25" s="94" t="str">
        <f>+'TABULACION GENERAL'!D25</f>
        <v>NO</v>
      </c>
      <c r="AS25" s="95"/>
      <c r="AT25" s="95"/>
    </row>
    <row r="26" spans="2:46" ht="68.25" customHeight="1" thickBot="1">
      <c r="B26" s="4">
        <f>+B17+1</f>
        <v>6</v>
      </c>
      <c r="C26" s="20" t="str">
        <f>+'TABULACION GENERAL'!C24</f>
        <v>6. ¿Consulto la informacion de la gestion de la entidad  antes de la Audiencia Publica?</v>
      </c>
      <c r="D26" s="16"/>
      <c r="E26" s="202" t="s">
        <v>8</v>
      </c>
      <c r="F26" s="203"/>
      <c r="G26" s="202" t="s">
        <v>11</v>
      </c>
      <c r="H26" s="203"/>
      <c r="I26" s="202" t="s">
        <v>14</v>
      </c>
      <c r="J26" s="203"/>
      <c r="K26" s="202" t="s">
        <v>16</v>
      </c>
      <c r="L26" s="203"/>
      <c r="M26" s="202" t="s">
        <v>19</v>
      </c>
      <c r="N26" s="203"/>
      <c r="O26" s="202" t="s">
        <v>22</v>
      </c>
      <c r="P26" s="203"/>
      <c r="Q26" s="202" t="s">
        <v>27</v>
      </c>
      <c r="R26" s="203"/>
      <c r="S26" s="202" t="s">
        <v>30</v>
      </c>
      <c r="T26" s="203"/>
      <c r="U26" s="202" t="s">
        <v>33</v>
      </c>
      <c r="V26" s="203"/>
      <c r="W26" s="202" t="s">
        <v>36</v>
      </c>
      <c r="X26" s="203"/>
      <c r="Y26" s="202" t="s">
        <v>39</v>
      </c>
      <c r="Z26" s="203"/>
      <c r="AA26" s="202" t="s">
        <v>42</v>
      </c>
      <c r="AB26" s="203"/>
      <c r="AC26" s="202" t="s">
        <v>47</v>
      </c>
      <c r="AD26" s="203"/>
      <c r="AE26" s="202" t="s">
        <v>50</v>
      </c>
      <c r="AF26" s="203"/>
      <c r="AG26" s="202" t="s">
        <v>53</v>
      </c>
      <c r="AH26" s="203"/>
      <c r="AI26" s="202" t="s">
        <v>58</v>
      </c>
      <c r="AJ26" s="203"/>
      <c r="AK26" s="204"/>
      <c r="AL26" s="205"/>
      <c r="AM26" s="204"/>
      <c r="AN26" s="205"/>
      <c r="AO26" s="204"/>
      <c r="AP26" s="205"/>
      <c r="AQ26" s="6">
        <f>+'TABULACION GENERAL'!AN24</f>
        <v>9</v>
      </c>
      <c r="AR26" s="6">
        <f>+'TABULACION GENERAL'!AN25</f>
        <v>25</v>
      </c>
      <c r="AS26" s="97">
        <f>+AQ26*100/35</f>
        <v>25.714285714285715</v>
      </c>
      <c r="AT26" s="97">
        <f>+AR26*100/35</f>
        <v>71.42857142857143</v>
      </c>
    </row>
    <row r="27" spans="2:46" ht="19.5" customHeight="1" thickBot="1">
      <c r="B27" s="117">
        <f>+B26+1</f>
        <v>7</v>
      </c>
      <c r="C27" s="161" t="str">
        <f>+'TABULACION GENERAL'!C26</f>
        <v>7. ¿La Utilidad de la audiencia publica como espacio para la participacion de la ciudadania en la vigilancia de la gestion publica es: ?</v>
      </c>
      <c r="D27" s="8" t="str">
        <f>+'TABULACION GENERAL'!D26</f>
        <v>a) Muy Grande</v>
      </c>
      <c r="E27" s="3">
        <v>1</v>
      </c>
      <c r="F27" s="3">
        <v>0</v>
      </c>
      <c r="G27" s="3">
        <v>1</v>
      </c>
      <c r="H27" s="3"/>
      <c r="I27" s="3">
        <v>0</v>
      </c>
      <c r="J27" s="3">
        <v>1</v>
      </c>
      <c r="K27" s="3">
        <v>1</v>
      </c>
      <c r="L27" s="3">
        <v>0</v>
      </c>
      <c r="M27" s="3">
        <v>1</v>
      </c>
      <c r="N27" s="3">
        <v>0</v>
      </c>
      <c r="O27" s="3">
        <v>0</v>
      </c>
      <c r="P27" s="3">
        <v>1</v>
      </c>
      <c r="Q27" s="3">
        <v>0</v>
      </c>
      <c r="R27" s="3">
        <v>0</v>
      </c>
      <c r="S27" s="3">
        <v>1</v>
      </c>
      <c r="T27" s="3">
        <v>0</v>
      </c>
      <c r="U27" s="3">
        <v>1</v>
      </c>
      <c r="V27" s="3">
        <v>0</v>
      </c>
      <c r="W27" s="3">
        <v>1</v>
      </c>
      <c r="X27" s="3">
        <v>0</v>
      </c>
      <c r="Y27" s="3">
        <v>0</v>
      </c>
      <c r="Z27" s="3">
        <v>1</v>
      </c>
      <c r="AA27" s="3">
        <v>0</v>
      </c>
      <c r="AB27" s="3">
        <v>1</v>
      </c>
      <c r="AC27" s="3">
        <v>0</v>
      </c>
      <c r="AD27" s="3">
        <v>1</v>
      </c>
      <c r="AE27" s="3">
        <v>0</v>
      </c>
      <c r="AF27" s="3">
        <v>1</v>
      </c>
      <c r="AG27" s="3">
        <v>0</v>
      </c>
      <c r="AH27" s="3">
        <v>1</v>
      </c>
      <c r="AI27" s="3">
        <v>0</v>
      </c>
      <c r="AJ27" s="3">
        <v>1</v>
      </c>
      <c r="AK27" s="3"/>
      <c r="AL27" s="3"/>
      <c r="AM27" s="3"/>
      <c r="AN27" s="3"/>
      <c r="AO27" s="3"/>
      <c r="AP27" s="3"/>
      <c r="AQ27" s="163">
        <f>+'TABULACION GENERAL'!AN26</f>
        <v>14</v>
      </c>
      <c r="AR27" s="164"/>
      <c r="AS27" s="157">
        <f>+AQ27*100/35</f>
        <v>40</v>
      </c>
      <c r="AT27" s="158"/>
    </row>
    <row r="28" spans="2:46" ht="19.5" customHeight="1" thickBot="1">
      <c r="B28" s="118"/>
      <c r="C28" s="162"/>
      <c r="D28" s="8" t="str">
        <f>+'TABULACION GENERAL'!D27</f>
        <v>b) Grande </v>
      </c>
      <c r="E28" s="33"/>
      <c r="F28" s="34"/>
      <c r="G28" s="33"/>
      <c r="H28" s="34"/>
      <c r="I28" s="33"/>
      <c r="J28" s="34"/>
      <c r="K28" s="33"/>
      <c r="L28" s="34"/>
      <c r="M28" s="33"/>
      <c r="N28" s="34"/>
      <c r="O28" s="33"/>
      <c r="P28" s="34"/>
      <c r="Q28" s="33"/>
      <c r="R28" s="34"/>
      <c r="S28" s="33"/>
      <c r="T28" s="34"/>
      <c r="U28" s="33"/>
      <c r="V28" s="34"/>
      <c r="W28" s="33"/>
      <c r="X28" s="34"/>
      <c r="Y28" s="33"/>
      <c r="Z28" s="34"/>
      <c r="AA28" s="33"/>
      <c r="AB28" s="34"/>
      <c r="AC28" s="33"/>
      <c r="AD28" s="34"/>
      <c r="AE28" s="33"/>
      <c r="AF28" s="34"/>
      <c r="AG28" s="33"/>
      <c r="AH28" s="34"/>
      <c r="AI28" s="33"/>
      <c r="AJ28" s="34"/>
      <c r="AK28" s="33"/>
      <c r="AL28" s="34"/>
      <c r="AM28" s="33"/>
      <c r="AN28" s="34"/>
      <c r="AO28" s="33"/>
      <c r="AP28" s="34"/>
      <c r="AQ28" s="163">
        <f>+'TABULACION GENERAL'!AN27</f>
        <v>18</v>
      </c>
      <c r="AR28" s="164"/>
      <c r="AS28" s="157">
        <f>+AQ28*100/35</f>
        <v>51.42857142857143</v>
      </c>
      <c r="AT28" s="158"/>
    </row>
    <row r="29" spans="2:46" ht="19.5" customHeight="1" thickBot="1">
      <c r="B29" s="118"/>
      <c r="C29" s="162"/>
      <c r="D29" s="8" t="str">
        <f>+'TABULACION GENERAL'!D28</f>
        <v>c) Poca</v>
      </c>
      <c r="E29" s="33"/>
      <c r="F29" s="34"/>
      <c r="G29" s="33"/>
      <c r="H29" s="34"/>
      <c r="I29" s="33"/>
      <c r="J29" s="34"/>
      <c r="K29" s="33"/>
      <c r="L29" s="34"/>
      <c r="M29" s="33"/>
      <c r="N29" s="34"/>
      <c r="O29" s="33"/>
      <c r="P29" s="34"/>
      <c r="Q29" s="33"/>
      <c r="R29" s="34"/>
      <c r="S29" s="33"/>
      <c r="T29" s="34"/>
      <c r="U29" s="33"/>
      <c r="V29" s="34"/>
      <c r="W29" s="33"/>
      <c r="X29" s="34"/>
      <c r="Y29" s="33"/>
      <c r="Z29" s="34"/>
      <c r="AA29" s="33"/>
      <c r="AB29" s="34"/>
      <c r="AC29" s="33"/>
      <c r="AD29" s="34"/>
      <c r="AE29" s="33"/>
      <c r="AF29" s="34"/>
      <c r="AG29" s="33"/>
      <c r="AH29" s="34"/>
      <c r="AI29" s="33"/>
      <c r="AJ29" s="34"/>
      <c r="AK29" s="33"/>
      <c r="AL29" s="34"/>
      <c r="AM29" s="33"/>
      <c r="AN29" s="34"/>
      <c r="AO29" s="33"/>
      <c r="AP29" s="34"/>
      <c r="AQ29" s="163">
        <f>+'TABULACION GENERAL'!AN28</f>
        <v>2</v>
      </c>
      <c r="AR29" s="164"/>
      <c r="AS29" s="157">
        <f>+AQ29*100/35</f>
        <v>5.714285714285714</v>
      </c>
      <c r="AT29" s="158"/>
    </row>
    <row r="30" spans="2:46" ht="19.5" customHeight="1" thickBot="1">
      <c r="B30" s="118"/>
      <c r="C30" s="162"/>
      <c r="D30" s="8" t="str">
        <f>+'TABULACION GENERAL'!D29</f>
        <v>d) Muy Poca</v>
      </c>
      <c r="E30" s="33"/>
      <c r="F30" s="34"/>
      <c r="G30" s="33"/>
      <c r="H30" s="34"/>
      <c r="I30" s="33"/>
      <c r="J30" s="34"/>
      <c r="K30" s="33"/>
      <c r="L30" s="34"/>
      <c r="M30" s="33"/>
      <c r="N30" s="34"/>
      <c r="O30" s="33"/>
      <c r="P30" s="34"/>
      <c r="Q30" s="33"/>
      <c r="R30" s="34"/>
      <c r="S30" s="33"/>
      <c r="T30" s="34"/>
      <c r="U30" s="33"/>
      <c r="V30" s="34"/>
      <c r="W30" s="33"/>
      <c r="X30" s="34"/>
      <c r="Y30" s="33"/>
      <c r="Z30" s="34"/>
      <c r="AA30" s="33"/>
      <c r="AB30" s="34"/>
      <c r="AC30" s="33"/>
      <c r="AD30" s="34"/>
      <c r="AE30" s="33"/>
      <c r="AF30" s="34"/>
      <c r="AG30" s="33"/>
      <c r="AH30" s="34"/>
      <c r="AI30" s="33"/>
      <c r="AJ30" s="34"/>
      <c r="AK30" s="33"/>
      <c r="AL30" s="34"/>
      <c r="AM30" s="33"/>
      <c r="AN30" s="34"/>
      <c r="AO30" s="33"/>
      <c r="AP30" s="34"/>
      <c r="AQ30" s="163">
        <f>+'TABULACION GENERAL'!AN29</f>
        <v>0</v>
      </c>
      <c r="AR30" s="164"/>
      <c r="AS30" s="157">
        <f>+AQ30*100/35</f>
        <v>0</v>
      </c>
      <c r="AT30" s="158"/>
    </row>
    <row r="31" spans="2:46" ht="17.25" customHeight="1" thickBot="1">
      <c r="B31" s="117">
        <f>+B27+1</f>
        <v>8</v>
      </c>
      <c r="C31" s="210" t="str">
        <f>+'TABULACION GENERAL'!C30</f>
        <v>8.  ¿Despues de Haber tomado  parte en la Audiencia Publica, consideraque su participacion en el control de lagestion publica es:?</v>
      </c>
      <c r="D31" s="11" t="str">
        <f>+'TABULACION GENERAL'!D30</f>
        <v>a) Muy Importante</v>
      </c>
      <c r="E31" s="206">
        <v>1</v>
      </c>
      <c r="F31" s="207"/>
      <c r="G31" s="206">
        <v>0</v>
      </c>
      <c r="H31" s="207"/>
      <c r="I31" s="206">
        <v>1</v>
      </c>
      <c r="J31" s="207"/>
      <c r="K31" s="206">
        <v>1</v>
      </c>
      <c r="L31" s="207"/>
      <c r="M31" s="206">
        <v>1</v>
      </c>
      <c r="N31" s="207"/>
      <c r="O31" s="206">
        <v>0</v>
      </c>
      <c r="P31" s="207"/>
      <c r="Q31" s="206">
        <v>1</v>
      </c>
      <c r="R31" s="207"/>
      <c r="S31" s="206">
        <v>1</v>
      </c>
      <c r="T31" s="207"/>
      <c r="U31" s="206">
        <v>0</v>
      </c>
      <c r="V31" s="207"/>
      <c r="W31" s="206">
        <v>0</v>
      </c>
      <c r="X31" s="207"/>
      <c r="Y31" s="206">
        <v>1</v>
      </c>
      <c r="Z31" s="207"/>
      <c r="AA31" s="206">
        <v>1</v>
      </c>
      <c r="AB31" s="207"/>
      <c r="AC31" s="206">
        <v>1</v>
      </c>
      <c r="AD31" s="207"/>
      <c r="AE31" s="206">
        <v>1</v>
      </c>
      <c r="AF31" s="207"/>
      <c r="AG31" s="206">
        <v>1</v>
      </c>
      <c r="AH31" s="207"/>
      <c r="AI31" s="206">
        <v>1</v>
      </c>
      <c r="AJ31" s="207"/>
      <c r="AK31" s="206"/>
      <c r="AL31" s="207"/>
      <c r="AM31" s="206"/>
      <c r="AN31" s="207"/>
      <c r="AO31" s="206"/>
      <c r="AP31" s="207"/>
      <c r="AQ31" s="206">
        <f>+'TABULACION GENERAL'!AN30</f>
        <v>19</v>
      </c>
      <c r="AR31" s="207"/>
      <c r="AS31" s="157">
        <f>+AQ31*100/35</f>
        <v>54.285714285714285</v>
      </c>
      <c r="AT31" s="158"/>
    </row>
    <row r="32" spans="2:46" ht="17.25" customHeight="1" thickBot="1">
      <c r="B32" s="118"/>
      <c r="C32" s="211"/>
      <c r="D32" s="11" t="str">
        <f>+'TABULACION GENERAL'!D31</f>
        <v>b) Importante</v>
      </c>
      <c r="E32" s="208">
        <v>0</v>
      </c>
      <c r="F32" s="209">
        <v>0</v>
      </c>
      <c r="G32" s="208">
        <v>0</v>
      </c>
      <c r="H32" s="209"/>
      <c r="I32" s="208">
        <v>1</v>
      </c>
      <c r="J32" s="209"/>
      <c r="K32" s="208">
        <v>0</v>
      </c>
      <c r="L32" s="209"/>
      <c r="M32" s="208">
        <v>0</v>
      </c>
      <c r="N32" s="209"/>
      <c r="O32" s="208">
        <v>1</v>
      </c>
      <c r="P32" s="209"/>
      <c r="Q32" s="208">
        <v>1</v>
      </c>
      <c r="R32" s="209"/>
      <c r="S32" s="208">
        <v>1</v>
      </c>
      <c r="T32" s="209"/>
      <c r="U32" s="208">
        <v>0</v>
      </c>
      <c r="V32" s="209"/>
      <c r="W32" s="208">
        <v>0</v>
      </c>
      <c r="X32" s="209"/>
      <c r="Y32" s="208">
        <v>1</v>
      </c>
      <c r="Z32" s="209"/>
      <c r="AA32" s="208">
        <v>0</v>
      </c>
      <c r="AB32" s="209"/>
      <c r="AC32" s="208">
        <v>0</v>
      </c>
      <c r="AD32" s="209"/>
      <c r="AE32" s="208">
        <v>1</v>
      </c>
      <c r="AF32" s="209"/>
      <c r="AG32" s="208">
        <v>1</v>
      </c>
      <c r="AH32" s="209"/>
      <c r="AI32" s="208">
        <v>1</v>
      </c>
      <c r="AJ32" s="209"/>
      <c r="AK32" s="208"/>
      <c r="AL32" s="209"/>
      <c r="AM32" s="208"/>
      <c r="AN32" s="209"/>
      <c r="AO32" s="208"/>
      <c r="AP32" s="209"/>
      <c r="AQ32" s="206">
        <f>+'TABULACION GENERAL'!AN31</f>
        <v>13</v>
      </c>
      <c r="AR32" s="207"/>
      <c r="AS32" s="157">
        <f>+AQ32*100/35</f>
        <v>37.142857142857146</v>
      </c>
      <c r="AT32" s="158"/>
    </row>
    <row r="33" spans="2:46" ht="17.25" customHeight="1" thickBot="1">
      <c r="B33" s="118"/>
      <c r="C33" s="211"/>
      <c r="D33" s="11" t="str">
        <f>+'TABULACION GENERAL'!D32</f>
        <v>c) Sin Importancia</v>
      </c>
      <c r="E33" s="208">
        <v>0</v>
      </c>
      <c r="F33" s="209">
        <v>0</v>
      </c>
      <c r="G33" s="208">
        <v>0</v>
      </c>
      <c r="H33" s="209"/>
      <c r="I33" s="208">
        <v>1</v>
      </c>
      <c r="J33" s="209"/>
      <c r="K33" s="208">
        <v>0</v>
      </c>
      <c r="L33" s="209"/>
      <c r="M33" s="208">
        <v>1</v>
      </c>
      <c r="N33" s="209"/>
      <c r="O33" s="208">
        <v>1</v>
      </c>
      <c r="P33" s="209"/>
      <c r="Q33" s="208">
        <v>0</v>
      </c>
      <c r="R33" s="209"/>
      <c r="S33" s="208">
        <v>0</v>
      </c>
      <c r="T33" s="209"/>
      <c r="U33" s="208">
        <v>1</v>
      </c>
      <c r="V33" s="209"/>
      <c r="W33" s="208">
        <v>0</v>
      </c>
      <c r="X33" s="209"/>
      <c r="Y33" s="208">
        <v>0</v>
      </c>
      <c r="Z33" s="209"/>
      <c r="AA33" s="208">
        <v>0</v>
      </c>
      <c r="AB33" s="209"/>
      <c r="AC33" s="208">
        <v>0</v>
      </c>
      <c r="AD33" s="209"/>
      <c r="AE33" s="208">
        <v>1</v>
      </c>
      <c r="AF33" s="209"/>
      <c r="AG33" s="208">
        <v>1</v>
      </c>
      <c r="AH33" s="209"/>
      <c r="AI33" s="208">
        <v>0</v>
      </c>
      <c r="AJ33" s="209"/>
      <c r="AK33" s="208"/>
      <c r="AL33" s="209"/>
      <c r="AM33" s="208"/>
      <c r="AN33" s="209"/>
      <c r="AO33" s="208"/>
      <c r="AP33" s="209"/>
      <c r="AQ33" s="206">
        <f>+'TABULACION GENERAL'!AN32</f>
        <v>1</v>
      </c>
      <c r="AR33" s="207"/>
      <c r="AS33" s="157">
        <f>+AQ33*100/35</f>
        <v>2.857142857142857</v>
      </c>
      <c r="AT33" s="158"/>
    </row>
    <row r="34" spans="2:46" s="96" customFormat="1" ht="17.25" customHeight="1" thickBot="1">
      <c r="B34" s="99"/>
      <c r="C34" s="100" t="s">
        <v>2</v>
      </c>
      <c r="D34" s="101"/>
      <c r="E34" s="102"/>
      <c r="F34" s="103"/>
      <c r="G34" s="102"/>
      <c r="H34" s="103"/>
      <c r="I34" s="102"/>
      <c r="J34" s="103"/>
      <c r="K34" s="102"/>
      <c r="L34" s="103"/>
      <c r="M34" s="102"/>
      <c r="N34" s="103"/>
      <c r="O34" s="102"/>
      <c r="P34" s="103"/>
      <c r="Q34" s="102"/>
      <c r="R34" s="103"/>
      <c r="S34" s="102"/>
      <c r="T34" s="103"/>
      <c r="U34" s="102"/>
      <c r="V34" s="103"/>
      <c r="W34" s="102"/>
      <c r="X34" s="103"/>
      <c r="Y34" s="102"/>
      <c r="Z34" s="103"/>
      <c r="AA34" s="102"/>
      <c r="AB34" s="103"/>
      <c r="AC34" s="102"/>
      <c r="AD34" s="103"/>
      <c r="AE34" s="102"/>
      <c r="AF34" s="103"/>
      <c r="AG34" s="102"/>
      <c r="AH34" s="103"/>
      <c r="AI34" s="102"/>
      <c r="AJ34" s="103"/>
      <c r="AK34" s="102"/>
      <c r="AL34" s="103"/>
      <c r="AM34" s="102"/>
      <c r="AN34" s="103"/>
      <c r="AO34" s="102"/>
      <c r="AP34" s="103"/>
      <c r="AQ34" s="104" t="str">
        <f>+'TABULACION GENERAL'!D33</f>
        <v>SI</v>
      </c>
      <c r="AR34" s="104" t="str">
        <f>+'TABULACION GENERAL'!D34</f>
        <v>NO</v>
      </c>
      <c r="AS34" s="105"/>
      <c r="AT34" s="105"/>
    </row>
    <row r="35" spans="2:46" ht="42" customHeight="1" thickBot="1">
      <c r="B35" s="4">
        <f>+B31+1</f>
        <v>9</v>
      </c>
      <c r="C35" s="23" t="str">
        <f>+'TABULACION GENERAL'!C33</f>
        <v>9.  ¿La Informacion Presentada en la Audiencia Publica cumplio con sus espectativas:?</v>
      </c>
      <c r="D35" s="106"/>
      <c r="E35" s="192" t="s">
        <v>45</v>
      </c>
      <c r="F35" s="193"/>
      <c r="G35" s="194" t="s">
        <v>12</v>
      </c>
      <c r="H35" s="195"/>
      <c r="I35" s="192" t="s">
        <v>15</v>
      </c>
      <c r="J35" s="193"/>
      <c r="K35" s="194" t="s">
        <v>9</v>
      </c>
      <c r="L35" s="195"/>
      <c r="M35" s="192" t="s">
        <v>20</v>
      </c>
      <c r="N35" s="193"/>
      <c r="O35" s="194" t="str">
        <f>+K35</f>
        <v>No Responde</v>
      </c>
      <c r="P35" s="195"/>
      <c r="Q35" s="196" t="s">
        <v>28</v>
      </c>
      <c r="R35" s="197"/>
      <c r="S35" s="196" t="s">
        <v>31</v>
      </c>
      <c r="T35" s="197"/>
      <c r="U35" s="196" t="s">
        <v>34</v>
      </c>
      <c r="V35" s="197"/>
      <c r="W35" s="196" t="s">
        <v>37</v>
      </c>
      <c r="X35" s="197"/>
      <c r="Y35" s="196" t="s">
        <v>40</v>
      </c>
      <c r="Z35" s="197"/>
      <c r="AA35" s="194" t="s">
        <v>43</v>
      </c>
      <c r="AB35" s="195"/>
      <c r="AC35" s="192" t="s">
        <v>48</v>
      </c>
      <c r="AD35" s="193"/>
      <c r="AE35" s="192" t="s">
        <v>51</v>
      </c>
      <c r="AF35" s="193"/>
      <c r="AG35" s="192" t="s">
        <v>54</v>
      </c>
      <c r="AH35" s="193"/>
      <c r="AI35" s="192" t="s">
        <v>56</v>
      </c>
      <c r="AJ35" s="193"/>
      <c r="AK35" s="198"/>
      <c r="AL35" s="199"/>
      <c r="AM35" s="198"/>
      <c r="AN35" s="199"/>
      <c r="AO35" s="198"/>
      <c r="AP35" s="199"/>
      <c r="AQ35" s="22">
        <f>+'TABULACION GENERAL'!AN33</f>
        <v>27</v>
      </c>
      <c r="AR35" s="107">
        <f>+'TABULACION GENERAL'!AN34</f>
        <v>1</v>
      </c>
      <c r="AS35" s="97">
        <f>+AQ35*100/35</f>
        <v>77.14285714285714</v>
      </c>
      <c r="AT35" s="97">
        <f>+AR35*100/35</f>
        <v>2.857142857142857</v>
      </c>
    </row>
    <row r="36" spans="2:46" ht="21" customHeight="1" thickBot="1">
      <c r="B36" s="117">
        <f>+B35+1</f>
        <v>10</v>
      </c>
      <c r="C36" s="161" t="str">
        <f>+'TABULACION GENERAL'!C36</f>
        <v>10.  ¿En una escala de 1 a 5 (Donde 1 es el  menor grado y 5 es el mayor grado) califique la gestion de la entidad de acuerdo a lo presentado en la presente audiencia publica::?</v>
      </c>
      <c r="D36" s="108">
        <f>+'TABULACION GENERAL'!D36</f>
        <v>1</v>
      </c>
      <c r="E36" s="179" t="s">
        <v>7</v>
      </c>
      <c r="F36" s="180"/>
      <c r="G36" s="179" t="s">
        <v>7</v>
      </c>
      <c r="H36" s="180"/>
      <c r="I36" s="165" t="s">
        <v>13</v>
      </c>
      <c r="J36" s="166"/>
      <c r="K36" s="179" t="s">
        <v>18</v>
      </c>
      <c r="L36" s="180"/>
      <c r="M36" s="165" t="s">
        <v>17</v>
      </c>
      <c r="N36" s="166"/>
      <c r="O36" s="165" t="s">
        <v>21</v>
      </c>
      <c r="P36" s="166"/>
      <c r="Q36" s="165" t="s">
        <v>26</v>
      </c>
      <c r="R36" s="166"/>
      <c r="S36" s="165" t="s">
        <v>29</v>
      </c>
      <c r="T36" s="166"/>
      <c r="U36" s="165" t="s">
        <v>32</v>
      </c>
      <c r="V36" s="166"/>
      <c r="W36" s="165" t="s">
        <v>35</v>
      </c>
      <c r="X36" s="166"/>
      <c r="Y36" s="165" t="s">
        <v>38</v>
      </c>
      <c r="Z36" s="166"/>
      <c r="AA36" s="165" t="s">
        <v>41</v>
      </c>
      <c r="AB36" s="166"/>
      <c r="AC36" s="165" t="s">
        <v>46</v>
      </c>
      <c r="AD36" s="166"/>
      <c r="AE36" s="165" t="s">
        <v>49</v>
      </c>
      <c r="AF36" s="166"/>
      <c r="AG36" s="165" t="s">
        <v>52</v>
      </c>
      <c r="AH36" s="166"/>
      <c r="AI36" s="165" t="s">
        <v>55</v>
      </c>
      <c r="AJ36" s="166"/>
      <c r="AK36" s="181"/>
      <c r="AL36" s="182"/>
      <c r="AM36" s="181"/>
      <c r="AN36" s="182"/>
      <c r="AO36" s="181"/>
      <c r="AP36" s="182"/>
      <c r="AQ36" s="163">
        <f>+'TABULACION GENERAL'!AN36</f>
        <v>0</v>
      </c>
      <c r="AR36" s="164"/>
      <c r="AS36" s="157">
        <f>+AQ36*100/35</f>
        <v>0</v>
      </c>
      <c r="AT36" s="158"/>
    </row>
    <row r="37" spans="2:46" ht="21" customHeight="1" thickBot="1">
      <c r="B37" s="118"/>
      <c r="C37" s="162"/>
      <c r="D37" s="108">
        <f>+'TABULACION GENERAL'!D37</f>
        <v>2</v>
      </c>
      <c r="E37" s="35"/>
      <c r="F37" s="88"/>
      <c r="G37" s="35"/>
      <c r="H37" s="88"/>
      <c r="I37" s="29"/>
      <c r="J37" s="30"/>
      <c r="K37" s="35"/>
      <c r="L37" s="88"/>
      <c r="M37" s="29"/>
      <c r="N37" s="30"/>
      <c r="O37" s="29"/>
      <c r="P37" s="30"/>
      <c r="Q37" s="29"/>
      <c r="R37" s="30"/>
      <c r="S37" s="29"/>
      <c r="T37" s="30"/>
      <c r="U37" s="29"/>
      <c r="V37" s="30"/>
      <c r="W37" s="29"/>
      <c r="X37" s="30"/>
      <c r="Y37" s="29"/>
      <c r="Z37" s="30"/>
      <c r="AA37" s="29"/>
      <c r="AB37" s="30"/>
      <c r="AC37" s="29"/>
      <c r="AD37" s="30"/>
      <c r="AE37" s="29"/>
      <c r="AF37" s="30"/>
      <c r="AG37" s="29"/>
      <c r="AH37" s="30"/>
      <c r="AI37" s="29"/>
      <c r="AJ37" s="30"/>
      <c r="AK37" s="31"/>
      <c r="AL37" s="32"/>
      <c r="AM37" s="31"/>
      <c r="AN37" s="32"/>
      <c r="AO37" s="31"/>
      <c r="AP37" s="32"/>
      <c r="AQ37" s="163">
        <f>+'TABULACION GENERAL'!AN37</f>
        <v>0</v>
      </c>
      <c r="AR37" s="164"/>
      <c r="AS37" s="157">
        <f>+AQ37*100/35</f>
        <v>0</v>
      </c>
      <c r="AT37" s="158"/>
    </row>
    <row r="38" spans="2:46" ht="21" customHeight="1" thickBot="1">
      <c r="B38" s="118"/>
      <c r="C38" s="162"/>
      <c r="D38" s="108">
        <f>+'TABULACION GENERAL'!D38</f>
        <v>3</v>
      </c>
      <c r="E38" s="35"/>
      <c r="F38" s="88"/>
      <c r="G38" s="35"/>
      <c r="H38" s="88"/>
      <c r="I38" s="29"/>
      <c r="J38" s="30"/>
      <c r="K38" s="35"/>
      <c r="L38" s="88"/>
      <c r="M38" s="29"/>
      <c r="N38" s="30"/>
      <c r="O38" s="29"/>
      <c r="P38" s="30"/>
      <c r="Q38" s="29"/>
      <c r="R38" s="30"/>
      <c r="S38" s="29"/>
      <c r="T38" s="30"/>
      <c r="U38" s="29"/>
      <c r="V38" s="30"/>
      <c r="W38" s="29"/>
      <c r="X38" s="30"/>
      <c r="Y38" s="29"/>
      <c r="Z38" s="30"/>
      <c r="AA38" s="29"/>
      <c r="AB38" s="30"/>
      <c r="AC38" s="29"/>
      <c r="AD38" s="30"/>
      <c r="AE38" s="29"/>
      <c r="AF38" s="30"/>
      <c r="AG38" s="29"/>
      <c r="AH38" s="30"/>
      <c r="AI38" s="29"/>
      <c r="AJ38" s="30"/>
      <c r="AK38" s="31"/>
      <c r="AL38" s="32"/>
      <c r="AM38" s="31"/>
      <c r="AN38" s="32"/>
      <c r="AO38" s="31"/>
      <c r="AP38" s="32"/>
      <c r="AQ38" s="163">
        <f>+'TABULACION GENERAL'!AN38</f>
        <v>3</v>
      </c>
      <c r="AR38" s="164"/>
      <c r="AS38" s="157">
        <f>+AQ38*100/35</f>
        <v>8.571428571428571</v>
      </c>
      <c r="AT38" s="158"/>
    </row>
    <row r="39" spans="2:46" ht="21" customHeight="1" thickBot="1">
      <c r="B39" s="118"/>
      <c r="C39" s="162"/>
      <c r="D39" s="108">
        <f>+'TABULACION GENERAL'!D39</f>
        <v>4</v>
      </c>
      <c r="E39" s="35"/>
      <c r="F39" s="88"/>
      <c r="G39" s="35"/>
      <c r="H39" s="88"/>
      <c r="I39" s="29"/>
      <c r="J39" s="30"/>
      <c r="K39" s="35"/>
      <c r="L39" s="88"/>
      <c r="M39" s="29"/>
      <c r="N39" s="30"/>
      <c r="O39" s="29"/>
      <c r="P39" s="30"/>
      <c r="Q39" s="29"/>
      <c r="R39" s="30"/>
      <c r="S39" s="29"/>
      <c r="T39" s="30"/>
      <c r="U39" s="29"/>
      <c r="V39" s="30"/>
      <c r="W39" s="29"/>
      <c r="X39" s="30"/>
      <c r="Y39" s="29"/>
      <c r="Z39" s="30"/>
      <c r="AA39" s="29"/>
      <c r="AB39" s="30"/>
      <c r="AC39" s="29"/>
      <c r="AD39" s="30"/>
      <c r="AE39" s="29"/>
      <c r="AF39" s="30"/>
      <c r="AG39" s="29"/>
      <c r="AH39" s="30"/>
      <c r="AI39" s="29"/>
      <c r="AJ39" s="30"/>
      <c r="AK39" s="31"/>
      <c r="AL39" s="32"/>
      <c r="AM39" s="31"/>
      <c r="AN39" s="32"/>
      <c r="AO39" s="31"/>
      <c r="AP39" s="32"/>
      <c r="AQ39" s="163">
        <f>+'TABULACION GENERAL'!AN39</f>
        <v>12</v>
      </c>
      <c r="AR39" s="164"/>
      <c r="AS39" s="157">
        <f>+AQ39*100/35</f>
        <v>34.285714285714285</v>
      </c>
      <c r="AT39" s="158"/>
    </row>
    <row r="40" spans="2:46" ht="21" customHeight="1" thickBot="1">
      <c r="B40" s="141"/>
      <c r="C40" s="178"/>
      <c r="D40" s="108">
        <f>+'TABULACION GENERAL'!D40</f>
        <v>5</v>
      </c>
      <c r="E40" s="35"/>
      <c r="F40" s="88"/>
      <c r="G40" s="35"/>
      <c r="H40" s="88"/>
      <c r="I40" s="29"/>
      <c r="J40" s="30"/>
      <c r="K40" s="35"/>
      <c r="L40" s="88"/>
      <c r="M40" s="29"/>
      <c r="N40" s="30"/>
      <c r="O40" s="29"/>
      <c r="P40" s="30"/>
      <c r="Q40" s="29"/>
      <c r="R40" s="30"/>
      <c r="S40" s="29"/>
      <c r="T40" s="30"/>
      <c r="U40" s="29"/>
      <c r="V40" s="30"/>
      <c r="W40" s="29"/>
      <c r="X40" s="30"/>
      <c r="Y40" s="29"/>
      <c r="Z40" s="30"/>
      <c r="AA40" s="29"/>
      <c r="AB40" s="30"/>
      <c r="AC40" s="29"/>
      <c r="AD40" s="30"/>
      <c r="AE40" s="29"/>
      <c r="AF40" s="30"/>
      <c r="AG40" s="29"/>
      <c r="AH40" s="30"/>
      <c r="AI40" s="29"/>
      <c r="AJ40" s="30"/>
      <c r="AK40" s="31"/>
      <c r="AL40" s="32"/>
      <c r="AM40" s="31"/>
      <c r="AN40" s="32"/>
      <c r="AO40" s="31"/>
      <c r="AP40" s="32"/>
      <c r="AQ40" s="163">
        <f>+'TABULACION GENERAL'!AN40</f>
        <v>17</v>
      </c>
      <c r="AR40" s="164"/>
      <c r="AS40" s="157">
        <f>+AQ40*100/35</f>
        <v>48.57142857142857</v>
      </c>
      <c r="AT40" s="158"/>
    </row>
    <row r="41" spans="2:46" s="96" customFormat="1" ht="17.25" customHeight="1" thickBot="1">
      <c r="B41" s="99"/>
      <c r="C41" s="100" t="s">
        <v>2</v>
      </c>
      <c r="D41" s="101"/>
      <c r="E41" s="102"/>
      <c r="F41" s="103"/>
      <c r="G41" s="102"/>
      <c r="H41" s="103"/>
      <c r="I41" s="102"/>
      <c r="J41" s="103"/>
      <c r="K41" s="102"/>
      <c r="L41" s="103"/>
      <c r="M41" s="102"/>
      <c r="N41" s="103"/>
      <c r="O41" s="102"/>
      <c r="P41" s="103"/>
      <c r="Q41" s="102"/>
      <c r="R41" s="103"/>
      <c r="S41" s="102"/>
      <c r="T41" s="103"/>
      <c r="U41" s="102"/>
      <c r="V41" s="103"/>
      <c r="W41" s="102"/>
      <c r="X41" s="103"/>
      <c r="Y41" s="102"/>
      <c r="Z41" s="103"/>
      <c r="AA41" s="102"/>
      <c r="AB41" s="103"/>
      <c r="AC41" s="102"/>
      <c r="AD41" s="103"/>
      <c r="AE41" s="102"/>
      <c r="AF41" s="103"/>
      <c r="AG41" s="102"/>
      <c r="AH41" s="103"/>
      <c r="AI41" s="102"/>
      <c r="AJ41" s="103"/>
      <c r="AK41" s="102"/>
      <c r="AL41" s="103"/>
      <c r="AM41" s="102"/>
      <c r="AN41" s="103"/>
      <c r="AO41" s="102"/>
      <c r="AP41" s="103"/>
      <c r="AQ41" s="104" t="str">
        <f>+'TABULACION GENERAL'!D41</f>
        <v>SI</v>
      </c>
      <c r="AR41" s="104" t="str">
        <f>+'TABULACION GENERAL'!D42</f>
        <v>NO</v>
      </c>
      <c r="AS41" s="105"/>
      <c r="AT41" s="105"/>
    </row>
    <row r="42" spans="2:46" ht="55.5" customHeight="1" thickBot="1">
      <c r="B42" s="4">
        <f>+B36+1</f>
        <v>11</v>
      </c>
      <c r="C42" s="23" t="str">
        <f>+'TABULACION GENERAL'!C41</f>
        <v>11.  ¿volveria a participar en otra Audiencia Publica de esta Entidad?</v>
      </c>
      <c r="D42" s="106"/>
      <c r="E42" s="192" t="s">
        <v>45</v>
      </c>
      <c r="F42" s="193"/>
      <c r="G42" s="194" t="s">
        <v>12</v>
      </c>
      <c r="H42" s="195"/>
      <c r="I42" s="192" t="s">
        <v>15</v>
      </c>
      <c r="J42" s="193"/>
      <c r="K42" s="194" t="s">
        <v>9</v>
      </c>
      <c r="L42" s="195"/>
      <c r="M42" s="192" t="s">
        <v>20</v>
      </c>
      <c r="N42" s="193"/>
      <c r="O42" s="194" t="str">
        <f>+K42</f>
        <v>No Responde</v>
      </c>
      <c r="P42" s="195"/>
      <c r="Q42" s="196" t="s">
        <v>28</v>
      </c>
      <c r="R42" s="197"/>
      <c r="S42" s="196" t="s">
        <v>31</v>
      </c>
      <c r="T42" s="197"/>
      <c r="U42" s="196" t="s">
        <v>34</v>
      </c>
      <c r="V42" s="197"/>
      <c r="W42" s="196" t="s">
        <v>37</v>
      </c>
      <c r="X42" s="197"/>
      <c r="Y42" s="196" t="s">
        <v>40</v>
      </c>
      <c r="Z42" s="197"/>
      <c r="AA42" s="194" t="s">
        <v>43</v>
      </c>
      <c r="AB42" s="195"/>
      <c r="AC42" s="192" t="s">
        <v>48</v>
      </c>
      <c r="AD42" s="193"/>
      <c r="AE42" s="192" t="s">
        <v>51</v>
      </c>
      <c r="AF42" s="193"/>
      <c r="AG42" s="192" t="s">
        <v>54</v>
      </c>
      <c r="AH42" s="193"/>
      <c r="AI42" s="192" t="s">
        <v>56</v>
      </c>
      <c r="AJ42" s="193"/>
      <c r="AK42" s="198"/>
      <c r="AL42" s="199"/>
      <c r="AM42" s="198"/>
      <c r="AN42" s="199"/>
      <c r="AO42" s="198"/>
      <c r="AP42" s="199"/>
      <c r="AQ42" s="22">
        <f>+'TABULACION GENERAL'!AN41</f>
        <v>31</v>
      </c>
      <c r="AR42" s="107">
        <f>+'TABULACION GENERAL'!AN42</f>
        <v>1</v>
      </c>
      <c r="AS42" s="97">
        <f>+AQ42*100/35</f>
        <v>88.57142857142857</v>
      </c>
      <c r="AT42" s="97">
        <f>+AR42*100/35</f>
        <v>2.857142857142857</v>
      </c>
    </row>
  </sheetData>
  <sheetProtection/>
  <mergeCells count="333">
    <mergeCell ref="C17:C23"/>
    <mergeCell ref="AS18:AT18"/>
    <mergeCell ref="AS19:AT19"/>
    <mergeCell ref="AS20:AT20"/>
    <mergeCell ref="AS21:AT21"/>
    <mergeCell ref="AS32:AT32"/>
    <mergeCell ref="AS31:AT31"/>
    <mergeCell ref="AI32:AJ32"/>
    <mergeCell ref="AK32:AL32"/>
    <mergeCell ref="AM32:AN32"/>
    <mergeCell ref="AS5:AT5"/>
    <mergeCell ref="AS6:AT6"/>
    <mergeCell ref="AS13:AT13"/>
    <mergeCell ref="AS14:AT14"/>
    <mergeCell ref="AS15:AT15"/>
    <mergeCell ref="AS17:AT17"/>
    <mergeCell ref="AS16:AT16"/>
    <mergeCell ref="AE35:AF35"/>
    <mergeCell ref="AG35:AH35"/>
    <mergeCell ref="AI35:AJ35"/>
    <mergeCell ref="AK35:AL35"/>
    <mergeCell ref="AS33:AT33"/>
    <mergeCell ref="AM35:AN35"/>
    <mergeCell ref="AO35:AP35"/>
    <mergeCell ref="S35:T35"/>
    <mergeCell ref="U35:V35"/>
    <mergeCell ref="W35:X35"/>
    <mergeCell ref="Y35:Z35"/>
    <mergeCell ref="AA35:AB35"/>
    <mergeCell ref="AC35:AD35"/>
    <mergeCell ref="AC33:AD33"/>
    <mergeCell ref="AE33:AF33"/>
    <mergeCell ref="AG33:AH33"/>
    <mergeCell ref="E35:F35"/>
    <mergeCell ref="G35:H35"/>
    <mergeCell ref="I35:J35"/>
    <mergeCell ref="K35:L35"/>
    <mergeCell ref="M35:N35"/>
    <mergeCell ref="O35:P35"/>
    <mergeCell ref="Q35:R35"/>
    <mergeCell ref="Q33:R33"/>
    <mergeCell ref="S33:T33"/>
    <mergeCell ref="U33:V33"/>
    <mergeCell ref="AO33:AP33"/>
    <mergeCell ref="AQ33:AR33"/>
    <mergeCell ref="W33:X33"/>
    <mergeCell ref="Y33:Z33"/>
    <mergeCell ref="AA33:AB33"/>
    <mergeCell ref="AI33:AJ33"/>
    <mergeCell ref="AK33:AL33"/>
    <mergeCell ref="AQ32:AR32"/>
    <mergeCell ref="E33:F33"/>
    <mergeCell ref="G33:H33"/>
    <mergeCell ref="I33:J33"/>
    <mergeCell ref="K33:L33"/>
    <mergeCell ref="M33:N33"/>
    <mergeCell ref="U32:V32"/>
    <mergeCell ref="W32:X32"/>
    <mergeCell ref="Y32:Z32"/>
    <mergeCell ref="O33:P33"/>
    <mergeCell ref="AA32:AB32"/>
    <mergeCell ref="AC32:AD32"/>
    <mergeCell ref="AE32:AF32"/>
    <mergeCell ref="I32:J32"/>
    <mergeCell ref="K32:L32"/>
    <mergeCell ref="M32:N32"/>
    <mergeCell ref="O32:P32"/>
    <mergeCell ref="Q32:R32"/>
    <mergeCell ref="S32:T32"/>
    <mergeCell ref="AQ31:AR31"/>
    <mergeCell ref="B31:B33"/>
    <mergeCell ref="C31:C33"/>
    <mergeCell ref="E31:F31"/>
    <mergeCell ref="G31:H31"/>
    <mergeCell ref="I31:J31"/>
    <mergeCell ref="K31:L31"/>
    <mergeCell ref="M31:N31"/>
    <mergeCell ref="E32:F32"/>
    <mergeCell ref="G32:H32"/>
    <mergeCell ref="Y31:Z31"/>
    <mergeCell ref="AA31:AB31"/>
    <mergeCell ref="AC31:AD31"/>
    <mergeCell ref="AE31:AF31"/>
    <mergeCell ref="AG31:AH31"/>
    <mergeCell ref="AI31:AJ31"/>
    <mergeCell ref="B27:B30"/>
    <mergeCell ref="O31:P31"/>
    <mergeCell ref="Q31:R31"/>
    <mergeCell ref="S31:T31"/>
    <mergeCell ref="U31:V31"/>
    <mergeCell ref="W31:X31"/>
    <mergeCell ref="AO26:AP26"/>
    <mergeCell ref="AO42:AP42"/>
    <mergeCell ref="AK31:AL31"/>
    <mergeCell ref="AM31:AN31"/>
    <mergeCell ref="AO31:AP31"/>
    <mergeCell ref="AG32:AH32"/>
    <mergeCell ref="AO32:AP32"/>
    <mergeCell ref="AM33:AN33"/>
    <mergeCell ref="AM36:AN36"/>
    <mergeCell ref="AO36:AP36"/>
    <mergeCell ref="AC26:AD26"/>
    <mergeCell ref="AE26:AF26"/>
    <mergeCell ref="AG26:AH26"/>
    <mergeCell ref="AI26:AJ26"/>
    <mergeCell ref="AK26:AL26"/>
    <mergeCell ref="AM26:AN26"/>
    <mergeCell ref="Q26:R26"/>
    <mergeCell ref="S26:T26"/>
    <mergeCell ref="U26:V26"/>
    <mergeCell ref="W26:X26"/>
    <mergeCell ref="Y26:Z26"/>
    <mergeCell ref="AA26:AB26"/>
    <mergeCell ref="E26:F26"/>
    <mergeCell ref="G26:H26"/>
    <mergeCell ref="I26:J26"/>
    <mergeCell ref="K26:L26"/>
    <mergeCell ref="M26:N26"/>
    <mergeCell ref="O26:P26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AK16:AL16"/>
    <mergeCell ref="AM16:AN16"/>
    <mergeCell ref="AO16:AP16"/>
    <mergeCell ref="AQ16:AR16"/>
    <mergeCell ref="E17:F17"/>
    <mergeCell ref="G17:H17"/>
    <mergeCell ref="I17:J17"/>
    <mergeCell ref="K17:L17"/>
    <mergeCell ref="M17:N17"/>
    <mergeCell ref="O17:P17"/>
    <mergeCell ref="Y16:Z16"/>
    <mergeCell ref="AA16:AB16"/>
    <mergeCell ref="AC16:AD16"/>
    <mergeCell ref="AE16:AF16"/>
    <mergeCell ref="AG16:AH16"/>
    <mergeCell ref="AI16:AJ16"/>
    <mergeCell ref="M16:N16"/>
    <mergeCell ref="O16:P16"/>
    <mergeCell ref="Q16:R16"/>
    <mergeCell ref="S16:T16"/>
    <mergeCell ref="U16:V16"/>
    <mergeCell ref="W16:X16"/>
    <mergeCell ref="AC42:AD42"/>
    <mergeCell ref="AE42:AF42"/>
    <mergeCell ref="AG42:AH42"/>
    <mergeCell ref="AI42:AJ42"/>
    <mergeCell ref="AK42:AL42"/>
    <mergeCell ref="AM42:AN42"/>
    <mergeCell ref="Q42:R42"/>
    <mergeCell ref="S42:T42"/>
    <mergeCell ref="U42:V42"/>
    <mergeCell ref="W42:X42"/>
    <mergeCell ref="Y42:Z42"/>
    <mergeCell ref="AA42:AB42"/>
    <mergeCell ref="E42:F42"/>
    <mergeCell ref="G42:H42"/>
    <mergeCell ref="I42:J42"/>
    <mergeCell ref="K42:L42"/>
    <mergeCell ref="M42:N42"/>
    <mergeCell ref="O42:P42"/>
    <mergeCell ref="AQ38:AR38"/>
    <mergeCell ref="AS38:AT38"/>
    <mergeCell ref="AQ39:AR39"/>
    <mergeCell ref="AS39:AT39"/>
    <mergeCell ref="AQ40:AR40"/>
    <mergeCell ref="AS40:AT40"/>
    <mergeCell ref="AQ36:AR36"/>
    <mergeCell ref="AS36:AT36"/>
    <mergeCell ref="AQ37:AR37"/>
    <mergeCell ref="AS37:AT37"/>
    <mergeCell ref="AG15:AH15"/>
    <mergeCell ref="AI15:AJ15"/>
    <mergeCell ref="AK15:AL15"/>
    <mergeCell ref="AM15:AN15"/>
    <mergeCell ref="AO15:AP15"/>
    <mergeCell ref="AQ15:AR15"/>
    <mergeCell ref="U15:V15"/>
    <mergeCell ref="W15:X15"/>
    <mergeCell ref="Y15:Z15"/>
    <mergeCell ref="AA15:AB15"/>
    <mergeCell ref="AC15:AD15"/>
    <mergeCell ref="AE15:AF15"/>
    <mergeCell ref="AO14:AP14"/>
    <mergeCell ref="AQ14:AR14"/>
    <mergeCell ref="E15:F15"/>
    <mergeCell ref="G15:H15"/>
    <mergeCell ref="I15:J15"/>
    <mergeCell ref="K15:L15"/>
    <mergeCell ref="M15:N15"/>
    <mergeCell ref="O15:P15"/>
    <mergeCell ref="Q15:R15"/>
    <mergeCell ref="S15:T15"/>
    <mergeCell ref="AC14:AD14"/>
    <mergeCell ref="AE14:AF14"/>
    <mergeCell ref="AG14:AH14"/>
    <mergeCell ref="AI14:AJ14"/>
    <mergeCell ref="AK14:AL14"/>
    <mergeCell ref="AM14:AN14"/>
    <mergeCell ref="Q14:R14"/>
    <mergeCell ref="S14:T14"/>
    <mergeCell ref="U14:V14"/>
    <mergeCell ref="W14:X14"/>
    <mergeCell ref="Y14:Z14"/>
    <mergeCell ref="AA14:AB14"/>
    <mergeCell ref="AK13:AL13"/>
    <mergeCell ref="AM13:AN13"/>
    <mergeCell ref="AO13:AP13"/>
    <mergeCell ref="AQ13:AR13"/>
    <mergeCell ref="E14:F14"/>
    <mergeCell ref="G14:H14"/>
    <mergeCell ref="I14:J14"/>
    <mergeCell ref="K14:L14"/>
    <mergeCell ref="M14:N14"/>
    <mergeCell ref="O14:P14"/>
    <mergeCell ref="Y13:Z13"/>
    <mergeCell ref="AA13:AB13"/>
    <mergeCell ref="AC13:AD13"/>
    <mergeCell ref="AE13:AF13"/>
    <mergeCell ref="AG13:AH13"/>
    <mergeCell ref="AI13:AJ13"/>
    <mergeCell ref="M13:N13"/>
    <mergeCell ref="O13:P13"/>
    <mergeCell ref="Q13:R13"/>
    <mergeCell ref="S13:T13"/>
    <mergeCell ref="U13:V13"/>
    <mergeCell ref="W13:X13"/>
    <mergeCell ref="B13:B16"/>
    <mergeCell ref="C13:C16"/>
    <mergeCell ref="E13:F13"/>
    <mergeCell ref="G13:H13"/>
    <mergeCell ref="I13:J13"/>
    <mergeCell ref="K13:L13"/>
    <mergeCell ref="E16:F16"/>
    <mergeCell ref="G16:H16"/>
    <mergeCell ref="I16:J16"/>
    <mergeCell ref="K16:L16"/>
    <mergeCell ref="AA36:AB36"/>
    <mergeCell ref="AC36:AD36"/>
    <mergeCell ref="AE36:AF36"/>
    <mergeCell ref="AG36:AH36"/>
    <mergeCell ref="AI36:AJ36"/>
    <mergeCell ref="AK36:AL36"/>
    <mergeCell ref="O36:P36"/>
    <mergeCell ref="Q36:R36"/>
    <mergeCell ref="S36:T36"/>
    <mergeCell ref="U36:V36"/>
    <mergeCell ref="W36:X36"/>
    <mergeCell ref="Y36:Z36"/>
    <mergeCell ref="AQ6:AR6"/>
    <mergeCell ref="AS29:AT29"/>
    <mergeCell ref="AS30:AT30"/>
    <mergeCell ref="B36:B40"/>
    <mergeCell ref="C36:C40"/>
    <mergeCell ref="E36:F36"/>
    <mergeCell ref="G36:H36"/>
    <mergeCell ref="I36:J36"/>
    <mergeCell ref="K36:L36"/>
    <mergeCell ref="M36:N36"/>
    <mergeCell ref="AE6:AF6"/>
    <mergeCell ref="AG6:AH6"/>
    <mergeCell ref="AI6:AJ6"/>
    <mergeCell ref="AK6:AL6"/>
    <mergeCell ref="AM6:AN6"/>
    <mergeCell ref="AO6:AP6"/>
    <mergeCell ref="S6:T6"/>
    <mergeCell ref="U6:V6"/>
    <mergeCell ref="W6:X6"/>
    <mergeCell ref="Y6:Z6"/>
    <mergeCell ref="AA6:AB6"/>
    <mergeCell ref="AC6:AD6"/>
    <mergeCell ref="AM5:AN5"/>
    <mergeCell ref="AO5:AP5"/>
    <mergeCell ref="AQ5:AR5"/>
    <mergeCell ref="E6:F6"/>
    <mergeCell ref="G6:H6"/>
    <mergeCell ref="I6:J6"/>
    <mergeCell ref="K6:L6"/>
    <mergeCell ref="M6:N6"/>
    <mergeCell ref="O6:P6"/>
    <mergeCell ref="Q6:R6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  <mergeCell ref="Y5:Z5"/>
    <mergeCell ref="B2:AR2"/>
    <mergeCell ref="B4:AR4"/>
    <mergeCell ref="B5:B7"/>
    <mergeCell ref="C5:C7"/>
    <mergeCell ref="D5:D7"/>
    <mergeCell ref="E5:F5"/>
    <mergeCell ref="G5:H5"/>
    <mergeCell ref="I5:J5"/>
    <mergeCell ref="K5:L5"/>
    <mergeCell ref="M5:N5"/>
    <mergeCell ref="B17:B24"/>
    <mergeCell ref="AQ18:AR18"/>
    <mergeCell ref="AQ19:AR19"/>
    <mergeCell ref="AQ20:AR20"/>
    <mergeCell ref="AQ21:AR21"/>
    <mergeCell ref="AQ22:AR22"/>
    <mergeCell ref="AQ23:AR23"/>
    <mergeCell ref="AQ24:AR24"/>
    <mergeCell ref="AQ17:AR17"/>
    <mergeCell ref="Q17:R17"/>
    <mergeCell ref="AS22:AT22"/>
    <mergeCell ref="AS23:AT23"/>
    <mergeCell ref="AS24:AT24"/>
    <mergeCell ref="C27:C30"/>
    <mergeCell ref="AQ27:AR27"/>
    <mergeCell ref="AQ28:AR28"/>
    <mergeCell ref="AQ29:AR29"/>
    <mergeCell ref="AQ30:AR30"/>
    <mergeCell ref="AS27:AT27"/>
    <mergeCell ref="AS28:AT28"/>
  </mergeCells>
  <printOptions/>
  <pageMargins left="0.31496062992125984" right="0.31496062992125984" top="0.35433070866141736" bottom="0.15748031496062992" header="0.31496062992125984" footer="0.31496062992125984"/>
  <pageSetup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B1" sqref="B1:F29"/>
    </sheetView>
  </sheetViews>
  <sheetFormatPr defaultColWidth="11.421875" defaultRowHeight="15"/>
  <cols>
    <col min="2" max="2" width="5.57421875" style="1" customWidth="1"/>
    <col min="3" max="3" width="8.00390625" style="0" customWidth="1"/>
    <col min="4" max="4" width="17.00390625" style="7" customWidth="1"/>
    <col min="5" max="5" width="10.7109375" style="7" customWidth="1"/>
    <col min="6" max="6" width="42.421875" style="7" customWidth="1"/>
  </cols>
  <sheetData>
    <row r="1" spans="2:6" ht="21.75" thickBot="1">
      <c r="B1" s="228" t="s">
        <v>98</v>
      </c>
      <c r="C1" s="229"/>
      <c r="D1" s="229"/>
      <c r="E1" s="229"/>
      <c r="F1" s="230"/>
    </row>
    <row r="2" ht="15.75" thickBot="1"/>
    <row r="3" spans="1:7" ht="30.75" customHeight="1" thickBot="1">
      <c r="A3" s="2"/>
      <c r="B3" s="22" t="s">
        <v>1</v>
      </c>
      <c r="C3" s="22" t="s">
        <v>61</v>
      </c>
      <c r="D3" s="22" t="s">
        <v>60</v>
      </c>
      <c r="E3" s="214" t="s">
        <v>97</v>
      </c>
      <c r="F3" s="215"/>
      <c r="G3" s="2"/>
    </row>
    <row r="4" spans="1:7" ht="28.5" customHeight="1" thickBot="1">
      <c r="A4" s="2"/>
      <c r="B4" s="219">
        <v>1</v>
      </c>
      <c r="C4" s="222">
        <f>+'TABULACION GENERAL'!B33</f>
        <v>9</v>
      </c>
      <c r="D4" s="161" t="str">
        <f>+'TABULACION GENERAL'!C33</f>
        <v>9.  ¿La Informacion Presentada en la Audiencia Publica cumplio con sus espectativas:?</v>
      </c>
      <c r="E4" s="225" t="str">
        <f>+'TABULACION GENERAL'!D35</f>
        <v>?POR QUE?</v>
      </c>
      <c r="F4" s="24" t="str">
        <f>+'TABULACION GENERAL'!E35</f>
        <v>Me Permitio tener actualizacion hacerca de los avances del Infotep, Plan 2016-2019</v>
      </c>
      <c r="G4" s="2"/>
    </row>
    <row r="5" spans="1:7" ht="13.5" customHeight="1" thickBot="1">
      <c r="A5" s="2"/>
      <c r="B5" s="220"/>
      <c r="C5" s="223"/>
      <c r="D5" s="162"/>
      <c r="E5" s="226"/>
      <c r="F5" s="24" t="str">
        <f>+'TABULACION GENERAL'!J35</f>
        <v>Conoci mas la Institucion</v>
      </c>
      <c r="G5" s="2"/>
    </row>
    <row r="6" spans="1:7" ht="13.5" customHeight="1" thickBot="1">
      <c r="A6" s="2"/>
      <c r="B6" s="220"/>
      <c r="C6" s="223"/>
      <c r="D6" s="162"/>
      <c r="E6" s="226"/>
      <c r="F6" s="24" t="str">
        <f>+'TABULACION GENERAL'!P35</f>
        <v>Brindo Informacion Precisa</v>
      </c>
      <c r="G6" s="2"/>
    </row>
    <row r="7" spans="1:7" ht="13.5" customHeight="1" thickBot="1">
      <c r="A7" s="2"/>
      <c r="B7" s="220"/>
      <c r="C7" s="223"/>
      <c r="D7" s="162"/>
      <c r="E7" s="226"/>
      <c r="F7" s="24" t="str">
        <f>+'TABULACION GENERAL'!S35</f>
        <v>Es de Vital Importancia</v>
      </c>
      <c r="G7" s="2"/>
    </row>
    <row r="8" spans="1:7" ht="13.5" customHeight="1" thickBot="1">
      <c r="A8" s="2"/>
      <c r="B8" s="220"/>
      <c r="C8" s="223"/>
      <c r="D8" s="162"/>
      <c r="E8" s="226"/>
      <c r="F8" s="24" t="str">
        <f>+'TABULACION GENERAL'!T35</f>
        <v>Importante para el Desarrollo</v>
      </c>
      <c r="G8" s="2"/>
    </row>
    <row r="9" spans="1:7" ht="13.5" customHeight="1" thickBot="1">
      <c r="A9" s="2"/>
      <c r="B9" s="220"/>
      <c r="C9" s="223"/>
      <c r="D9" s="162"/>
      <c r="E9" s="226"/>
      <c r="F9" s="24" t="str">
        <f>+'TABULACION GENERAL'!Y35</f>
        <v>Desarrollo las funciones sustantivas claramente</v>
      </c>
      <c r="G9" s="2"/>
    </row>
    <row r="10" spans="1:7" ht="13.5" customHeight="1" thickBot="1">
      <c r="A10" s="2"/>
      <c r="B10" s="220"/>
      <c r="C10" s="223"/>
      <c r="D10" s="162"/>
      <c r="E10" s="226"/>
      <c r="F10" s="24" t="str">
        <f>+'TABULACION GENERAL'!AB35</f>
        <v>Aclaro muchas de mis inquietudes</v>
      </c>
      <c r="G10" s="2"/>
    </row>
    <row r="11" spans="1:7" ht="13.5" customHeight="1" thickBot="1">
      <c r="A11" s="2"/>
      <c r="B11" s="220"/>
      <c r="C11" s="223"/>
      <c r="D11" s="162"/>
      <c r="E11" s="226"/>
      <c r="F11" s="24" t="str">
        <f>+'TABULACION GENERAL'!AF35</f>
        <v>Me Hizo saber mas del tema</v>
      </c>
      <c r="G11" s="2"/>
    </row>
    <row r="12" spans="1:7" ht="13.5" customHeight="1" thickBot="1">
      <c r="A12" s="2"/>
      <c r="B12" s="220"/>
      <c r="C12" s="223"/>
      <c r="D12" s="162"/>
      <c r="E12" s="226"/>
      <c r="F12" s="24" t="str">
        <f>+'TABULACION GENERAL'!AG35</f>
        <v>Fue Concreta, Clara y Muy Valiosa</v>
      </c>
      <c r="G12" s="2"/>
    </row>
    <row r="13" spans="1:7" ht="13.5" customHeight="1" thickBot="1">
      <c r="A13" s="2"/>
      <c r="B13" s="220"/>
      <c r="C13" s="223"/>
      <c r="D13" s="162"/>
      <c r="E13" s="226"/>
      <c r="F13" s="24" t="str">
        <f>+'TABULACION GENERAL'!AJ35</f>
        <v>Claridad y Presicion de la Informacion</v>
      </c>
      <c r="G13" s="2"/>
    </row>
    <row r="14" spans="1:7" ht="28.5" customHeight="1" thickBot="1">
      <c r="A14" s="2"/>
      <c r="B14" s="220"/>
      <c r="C14" s="223"/>
      <c r="D14" s="162"/>
      <c r="E14" s="226"/>
      <c r="F14" s="24" t="str">
        <f>+'TABULACION GENERAL'!AM35</f>
        <v>Sirvio para conocer los procesos que se llevan  a cabo  en la Institucion</v>
      </c>
      <c r="G14" s="2"/>
    </row>
    <row r="15" spans="1:7" ht="12.75" customHeight="1" thickBot="1">
      <c r="A15" s="2"/>
      <c r="B15" s="220"/>
      <c r="C15" s="223"/>
      <c r="D15" s="162"/>
      <c r="E15" s="226"/>
      <c r="F15" s="24"/>
      <c r="G15" s="2"/>
    </row>
    <row r="16" spans="1:7" ht="30.75" customHeight="1" thickBot="1">
      <c r="A16" s="2"/>
      <c r="B16" s="216"/>
      <c r="C16" s="217"/>
      <c r="D16" s="217"/>
      <c r="E16" s="217"/>
      <c r="F16" s="218"/>
      <c r="G16" s="2"/>
    </row>
    <row r="17" spans="1:7" ht="30.75" customHeight="1" thickBot="1">
      <c r="A17" s="2"/>
      <c r="B17" s="22" t="s">
        <v>1</v>
      </c>
      <c r="C17" s="22" t="s">
        <v>61</v>
      </c>
      <c r="D17" s="22" t="s">
        <v>60</v>
      </c>
      <c r="E17" s="214" t="s">
        <v>96</v>
      </c>
      <c r="F17" s="215"/>
      <c r="G17" s="2"/>
    </row>
    <row r="18" spans="1:7" ht="15.75" customHeight="1" thickBot="1">
      <c r="A18" s="2"/>
      <c r="B18" s="219">
        <v>1</v>
      </c>
      <c r="C18" s="222">
        <f>+'TABULACION GENERAL'!B43</f>
        <v>12</v>
      </c>
      <c r="D18" s="161" t="str">
        <f>+'TABULACION GENERAL'!C43</f>
        <v>12.  Por Favor  proponga un tema de su interes sobre la gestion de   esta entidad para proximas audiencias publicas ?</v>
      </c>
      <c r="E18" s="225" t="str">
        <f>+'TABULACION GENERAL'!D43</f>
        <v>CUAL ?</v>
      </c>
      <c r="F18" s="24" t="str">
        <f>+'TABULACION GENERAL'!E43</f>
        <v>Formacion Docente Bilingüe / Intestigacion</v>
      </c>
      <c r="G18" s="2"/>
    </row>
    <row r="19" spans="1:7" ht="15.75" customHeight="1" thickBot="1">
      <c r="A19" s="2"/>
      <c r="B19" s="220"/>
      <c r="C19" s="223"/>
      <c r="D19" s="162"/>
      <c r="E19" s="226"/>
      <c r="F19" s="24" t="str">
        <f>+'TABULACION GENERAL'!J43</f>
        <v>Conocer algunos Aspectos antes de la Audiencia</v>
      </c>
      <c r="G19" s="2"/>
    </row>
    <row r="20" spans="1:7" ht="28.5" customHeight="1" thickBot="1">
      <c r="A20" s="2"/>
      <c r="B20" s="220"/>
      <c r="C20" s="223"/>
      <c r="D20" s="162"/>
      <c r="E20" s="226"/>
      <c r="F20" s="24" t="str">
        <f>+'TABULACION GENERAL'!Q43</f>
        <v>Decrechos Humanos, Educacion en DDHH, participacion Ciudadana</v>
      </c>
      <c r="G20" s="2"/>
    </row>
    <row r="21" spans="1:7" ht="15.75" customHeight="1" thickBot="1">
      <c r="A21" s="2"/>
      <c r="B21" s="220"/>
      <c r="C21" s="223"/>
      <c r="D21" s="162"/>
      <c r="E21" s="226"/>
      <c r="F21" s="24" t="str">
        <f>+'TABULACION GENERAL'!U43</f>
        <v>Utilidad de la Educacion</v>
      </c>
      <c r="G21" s="2"/>
    </row>
    <row r="22" spans="1:7" ht="15.75" customHeight="1" thickBot="1">
      <c r="A22" s="2"/>
      <c r="B22" s="220"/>
      <c r="C22" s="223"/>
      <c r="D22" s="162"/>
      <c r="E22" s="226"/>
      <c r="F22" s="24" t="str">
        <f>+'TABULACION GENERAL'!V43</f>
        <v>Acciones de Emprendimiento y empleabilidad</v>
      </c>
      <c r="G22" s="2"/>
    </row>
    <row r="23" spans="1:7" ht="15.75" customHeight="1" thickBot="1">
      <c r="A23" s="2"/>
      <c r="B23" s="220"/>
      <c r="C23" s="223"/>
      <c r="D23" s="162"/>
      <c r="E23" s="226"/>
      <c r="F23" s="24" t="str">
        <f>+'TABULACION GENERAL'!W43</f>
        <v>Adecuacion Infraestructuras Academicas</v>
      </c>
      <c r="G23" s="2"/>
    </row>
    <row r="24" spans="1:7" ht="15.75" customHeight="1" thickBot="1">
      <c r="A24" s="2"/>
      <c r="B24" s="220"/>
      <c r="C24" s="223"/>
      <c r="D24" s="162"/>
      <c r="E24" s="226"/>
      <c r="F24" s="24" t="str">
        <f>+'TABULACION GENERAL'!Y43</f>
        <v>Avances en Acreditacion en Alta Calidad</v>
      </c>
      <c r="G24" s="2"/>
    </row>
    <row r="25" spans="1:7" ht="15.75" customHeight="1" thickBot="1">
      <c r="A25" s="2"/>
      <c r="B25" s="220"/>
      <c r="C25" s="223"/>
      <c r="D25" s="162"/>
      <c r="E25" s="226"/>
      <c r="F25" s="24" t="str">
        <f>+'TABULACION GENERAL'!AC43</f>
        <v>Convenios con Otras Instituciones Universitarias</v>
      </c>
      <c r="G25" s="2"/>
    </row>
    <row r="26" spans="1:7" ht="15.75" customHeight="1" thickBot="1">
      <c r="A26" s="2"/>
      <c r="B26" s="220"/>
      <c r="C26" s="223"/>
      <c r="D26" s="162"/>
      <c r="E26" s="226"/>
      <c r="F26" s="24" t="str">
        <f>+'TABULACION GENERAL'!AF43</f>
        <v>Profundizar mas en el tema de contabilidad</v>
      </c>
      <c r="G26" s="2"/>
    </row>
    <row r="27" spans="1:7" ht="15.75" customHeight="1" thickBot="1">
      <c r="A27" s="2"/>
      <c r="B27" s="220"/>
      <c r="C27" s="223"/>
      <c r="D27" s="162"/>
      <c r="E27" s="226"/>
      <c r="F27" s="24" t="str">
        <f>+'TABULACION GENERAL'!AG43</f>
        <v>Evaluacion del Personal</v>
      </c>
      <c r="G27" s="2"/>
    </row>
    <row r="28" spans="1:7" ht="28.5" customHeight="1" thickBot="1">
      <c r="A28" s="2"/>
      <c r="B28" s="220"/>
      <c r="C28" s="223"/>
      <c r="D28" s="162"/>
      <c r="E28" s="226"/>
      <c r="F28" s="24" t="str">
        <f>+'TABULACION GENERAL'!AJ43</f>
        <v>Conseguir el terreno vecino para ampliar  las instalaciones - Infotep esta Creciendo y Necesita mas aulas</v>
      </c>
      <c r="G28" s="2"/>
    </row>
    <row r="29" spans="1:7" ht="15.75" customHeight="1" thickBot="1">
      <c r="A29" s="2"/>
      <c r="B29" s="221"/>
      <c r="C29" s="224"/>
      <c r="D29" s="178"/>
      <c r="E29" s="227"/>
      <c r="F29" s="24" t="str">
        <f>+'TABULACION GENERAL'!AM43</f>
        <v>Carrerras Universitarias Propias</v>
      </c>
      <c r="G29" s="2"/>
    </row>
  </sheetData>
  <sheetProtection/>
  <mergeCells count="12">
    <mergeCell ref="E3:F3"/>
    <mergeCell ref="B1:F1"/>
    <mergeCell ref="B4:B15"/>
    <mergeCell ref="C4:C15"/>
    <mergeCell ref="D4:D15"/>
    <mergeCell ref="E4:E15"/>
    <mergeCell ref="E17:F17"/>
    <mergeCell ref="B16:F16"/>
    <mergeCell ref="B18:B29"/>
    <mergeCell ref="C18:C29"/>
    <mergeCell ref="D18:D29"/>
    <mergeCell ref="E18:E29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G5:G5"/>
  <sheetViews>
    <sheetView zoomScalePageLayoutView="0" workbookViewId="0" topLeftCell="A1">
      <selection activeCell="G5" sqref="G5"/>
    </sheetView>
  </sheetViews>
  <sheetFormatPr defaultColWidth="11.421875" defaultRowHeight="15"/>
  <sheetData>
    <row r="5" ht="15">
      <c r="G5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INFCONINTERNO</dc:creator>
  <cp:keywords/>
  <dc:description/>
  <cp:lastModifiedBy>CONTROL INTERNO</cp:lastModifiedBy>
  <cp:lastPrinted>2015-07-31T15:47:56Z</cp:lastPrinted>
  <dcterms:created xsi:type="dcterms:W3CDTF">2015-07-31T13:57:53Z</dcterms:created>
  <dcterms:modified xsi:type="dcterms:W3CDTF">2019-03-13T00:11:08Z</dcterms:modified>
  <cp:category/>
  <cp:version/>
  <cp:contentType/>
  <cp:contentStatus/>
</cp:coreProperties>
</file>