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2\2022\ITA - PAGINA WEB\PROYECTOS DE INVERSION\2022\"/>
    </mc:Choice>
  </mc:AlternateContent>
  <xr:revisionPtr revIDLastSave="0" documentId="13_ncr:1_{B60EE029-EA6D-4F87-9A5B-3B21BA7A642E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septiembre 2022" sheetId="1" r:id="rId1"/>
  </sheets>
  <calcPr calcId="191029"/>
</workbook>
</file>

<file path=xl/calcChain.xml><?xml version="1.0" encoding="utf-8"?>
<calcChain xmlns="http://schemas.openxmlformats.org/spreadsheetml/2006/main">
  <c r="H7" i="1" l="1"/>
  <c r="I7" i="1"/>
  <c r="J7" i="1"/>
  <c r="E8" i="1" l="1"/>
  <c r="F8" i="1"/>
  <c r="H8" i="1"/>
  <c r="I8" i="1"/>
  <c r="J8" i="1"/>
  <c r="G7" i="1"/>
  <c r="G6" i="1"/>
  <c r="G8" i="1" l="1"/>
  <c r="D8" i="1"/>
</calcChain>
</file>

<file path=xl/sharedStrings.xml><?xml version="1.0" encoding="utf-8"?>
<sst xmlns="http://schemas.openxmlformats.org/spreadsheetml/2006/main" count="19" uniqueCount="19">
  <si>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</si>
  <si>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</si>
  <si>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</si>
  <si>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</si>
  <si>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</si>
  <si>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</si>
  <si>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</si>
  <si>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</si>
  <si>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</si>
  <si>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</si>
  <si>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</si>
  <si>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</si>
  <si>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</si>
  <si>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</si>
  <si>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</si>
  <si>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</si>
  <si>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</si>
  <si>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</si>
  <si>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Seguimiento a proyectos de inversión - septiembre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</si>
</sst>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5" fillId="0" borderId="10" xfId="0" applyFont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165" fontId="20" fillId="0" borderId="10" xfId="43" applyNumberFormat="1" applyFont="1" applyBorder="1" applyAlignment="1">
      <alignment vertical="center"/>
    </xf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0" applyNumberFormat="1" applyFont="1" applyBorder="1" applyAlignment="1">
      <alignment vertical="center"/>
    </xf>
    <xf numFmtId="10" fontId="20" fillId="0" borderId="10" xfId="44" applyNumberFormat="1" applyFont="1" applyBorder="1" applyAlignment="1">
      <alignment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38100</xdr:rowOff>
    </xdr:from>
    <xdr:to>
      <xdr:col>2</xdr:col>
      <xdr:colOff>1238251</xdr:colOff>
      <xdr:row>2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"/>
  <sheetViews>
    <sheetView showGridLines="0" tabSelected="1" topLeftCell="B1" workbookViewId="0">
      <selection activeCell="C20" sqref="C20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2.5703125" customWidth="1"/>
    <col min="5" max="5" width="20.28515625" style="5" customWidth="1"/>
    <col min="6" max="6" width="17.140625" style="5" customWidth="1"/>
    <col min="7" max="7" width="26.42578125" style="5" customWidth="1"/>
    <col min="8" max="8" width="18.85546875" customWidth="1"/>
    <col min="9" max="9" width="19.7109375" customWidth="1"/>
    <col min="10" max="10" width="20.7109375" customWidth="1"/>
    <col min="11" max="11" width="15.28515625" style="5" customWidth="1"/>
    <col min="12" max="12" width="17.42578125" customWidth="1"/>
    <col min="13" max="13" width="16.140625" customWidth="1"/>
  </cols>
  <sheetData>
    <row r="1" spans="1:27" ht="18" customHeight="1" x14ac:dyDescent="0.3">
      <c r="B1" s="9"/>
      <c r="C1" s="21" t="s">
        <v>10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9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" x14ac:dyDescent="0.25">
      <c r="B2" s="1"/>
      <c r="C2" s="22" t="s">
        <v>18</v>
      </c>
      <c r="D2" s="22"/>
      <c r="E2" s="22"/>
      <c r="F2" s="22"/>
      <c r="G2" s="22"/>
      <c r="H2" s="22"/>
      <c r="I2" s="22"/>
      <c r="J2" s="22"/>
      <c r="K2" s="22"/>
      <c r="L2" s="22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" x14ac:dyDescent="0.25">
      <c r="B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1.25" customHeight="1" x14ac:dyDescent="0.25"/>
    <row r="5" spans="1:27" s="2" customFormat="1" ht="48.75" customHeight="1" x14ac:dyDescent="0.25">
      <c r="A5" s="8" t="s">
        <v>0</v>
      </c>
      <c r="B5" s="8" t="s">
        <v>1</v>
      </c>
      <c r="C5" s="8" t="s">
        <v>2</v>
      </c>
      <c r="D5" s="8" t="s">
        <v>3</v>
      </c>
      <c r="E5" s="8" t="s">
        <v>12</v>
      </c>
      <c r="F5" s="8" t="s">
        <v>11</v>
      </c>
      <c r="G5" s="8" t="s">
        <v>13</v>
      </c>
      <c r="H5" s="8" t="s">
        <v>4</v>
      </c>
      <c r="I5" s="8" t="s">
        <v>5</v>
      </c>
      <c r="J5" s="8" t="s">
        <v>6</v>
      </c>
      <c r="K5" s="8" t="s">
        <v>7</v>
      </c>
      <c r="L5" s="8" t="s">
        <v>8</v>
      </c>
      <c r="M5" s="8" t="s">
        <v>9</v>
      </c>
    </row>
    <row r="6" spans="1:27" s="2" customFormat="1" ht="36.75" customHeight="1" x14ac:dyDescent="0.25">
      <c r="A6" s="3"/>
      <c r="B6" s="6">
        <v>2018011001000</v>
      </c>
      <c r="C6" s="11" t="s">
        <v>15</v>
      </c>
      <c r="D6" s="4">
        <v>350000000</v>
      </c>
      <c r="E6" s="4">
        <v>0</v>
      </c>
      <c r="F6" s="4">
        <v>0</v>
      </c>
      <c r="G6" s="4">
        <f>D6+E6-F6</f>
        <v>350000000</v>
      </c>
      <c r="H6" s="12">
        <v>343803848</v>
      </c>
      <c r="I6" s="12">
        <v>267557071</v>
      </c>
      <c r="J6" s="12">
        <v>259305173</v>
      </c>
      <c r="K6" s="20">
        <v>0.53320000000000001</v>
      </c>
      <c r="L6" s="19">
        <v>0.19</v>
      </c>
      <c r="M6" s="19">
        <v>0.6</v>
      </c>
    </row>
    <row r="7" spans="1:27" s="2" customFormat="1" ht="36.75" customHeight="1" thickBot="1" x14ac:dyDescent="0.3">
      <c r="A7" s="3"/>
      <c r="B7" s="6">
        <v>2018011000999</v>
      </c>
      <c r="C7" s="10" t="s">
        <v>14</v>
      </c>
      <c r="D7" s="15">
        <v>2137452756</v>
      </c>
      <c r="E7" s="15">
        <v>2113628009</v>
      </c>
      <c r="F7" s="15">
        <v>0</v>
      </c>
      <c r="G7" s="4">
        <f>D7+E7-F7</f>
        <v>4251080765</v>
      </c>
      <c r="H7" s="16">
        <f>480000000+1789954692</f>
        <v>2269954692</v>
      </c>
      <c r="I7" s="16">
        <f>70000000+1292556556</f>
        <v>1362556556</v>
      </c>
      <c r="J7" s="16">
        <f>70000000+1254273299</f>
        <v>1324273299</v>
      </c>
      <c r="K7" s="20">
        <v>0.31</v>
      </c>
      <c r="L7" s="19">
        <v>0.28999999999999998</v>
      </c>
      <c r="M7" s="19">
        <v>0.6</v>
      </c>
    </row>
    <row r="8" spans="1:27" ht="22.5" customHeight="1" thickBot="1" x14ac:dyDescent="0.3">
      <c r="C8" s="17" t="s">
        <v>16</v>
      </c>
      <c r="D8" s="18">
        <f>SUM(D6:D7)</f>
        <v>2487452756</v>
      </c>
      <c r="E8" s="18">
        <f t="shared" ref="E8:J8" si="0">SUM(E6:E7)</f>
        <v>2113628009</v>
      </c>
      <c r="F8" s="18">
        <f t="shared" si="0"/>
        <v>0</v>
      </c>
      <c r="G8" s="18">
        <f t="shared" si="0"/>
        <v>4601080765</v>
      </c>
      <c r="H8" s="18">
        <f t="shared" si="0"/>
        <v>2613758540</v>
      </c>
      <c r="I8" s="18">
        <f t="shared" si="0"/>
        <v>1630113627</v>
      </c>
      <c r="J8" s="18">
        <f t="shared" si="0"/>
        <v>1583578472</v>
      </c>
    </row>
    <row r="9" spans="1:27" s="5" customFormat="1" ht="22.5" customHeight="1" x14ac:dyDescent="0.25">
      <c r="C9" s="13"/>
      <c r="D9" s="14"/>
      <c r="E9" s="14"/>
      <c r="F9" s="14"/>
      <c r="G9" s="14"/>
    </row>
    <row r="10" spans="1:27" s="5" customFormat="1" ht="22.5" customHeight="1" x14ac:dyDescent="0.25">
      <c r="C10" s="13"/>
      <c r="D10" s="14"/>
      <c r="E10" s="14"/>
      <c r="F10" s="14"/>
      <c r="G10" s="14"/>
    </row>
    <row r="11" spans="1:27" x14ac:dyDescent="0.25">
      <c r="B11" s="7" t="s">
        <v>17</v>
      </c>
    </row>
  </sheetData>
  <sortState ref="A6:M7">
    <sortCondition descending="1" ref="D6:D7"/>
  </sortState>
  <mergeCells count="2">
    <mergeCell ref="C1:M1"/>
    <mergeCell ref="C2:L2"/>
  </mergeCells>
  <hyperlinks>
    <hyperlink ref="B6" r:id="rId1" tooltip="Proyecto" display="javascript:__doPostBack('ctl00$ContentPlaceHolder1$dtgRegistroInformacion$ctl05$lnkProyecto','')" xr:uid="{AA28F4F2-92B1-4732-A101-791127D8C8CE}"/>
  </hyperlinks>
  <pageMargins left="0.7" right="0.7" top="0.75" bottom="0.75" header="0.3" footer="0.3"/>
  <pageSetup orientation="portrait" verticalDpi="1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PLANEACIÓN</cp:lastModifiedBy>
  <dcterms:created xsi:type="dcterms:W3CDTF">2019-06-05T20:57:45Z</dcterms:created>
  <dcterms:modified xsi:type="dcterms:W3CDTF">2022-12-09T22:56:28Z</dcterms:modified>
</cp:coreProperties>
</file>