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FD7DF775-193A-4B2F-81FA-73B1E95A66CA}" xr6:coauthVersionLast="36" xr6:coauthVersionMax="36" xr10:uidLastSave="{00000000-0000-0000-0000-000000000000}"/>
  <bookViews>
    <workbookView xWindow="0" yWindow="0" windowWidth="24255" windowHeight="11925" activeTab="1" xr2:uid="{00000000-000D-0000-FFFF-FFFF00000000}"/>
  </bookViews>
  <sheets>
    <sheet name="REP_EPG034_EjecucionPresupuesta" sheetId="1" r:id="rId1"/>
    <sheet name="FUNCIONAMIENTO" sheetId="2" r:id="rId2"/>
    <sheet name="INVERSIÓN" sheetId="3" r:id="rId3"/>
    <sheet name="GASTOS DE PERSONAL" sheetId="4" r:id="rId4"/>
    <sheet name="ADQUISICIÓN B&amp;S" sheetId="5" r:id="rId5"/>
    <sheet name="TRANSFERENCIAS" sheetId="6" r:id="rId6"/>
    <sheet name="INGRESOS DE  NACIÓN" sheetId="7" r:id="rId7"/>
    <sheet name="SNIES SOLO NACIÓN " sheetId="8" r:id="rId8"/>
  </sheets>
  <definedNames>
    <definedName name="_xlnm._FilterDatabase" localSheetId="6" hidden="1">'INGRESOS DE  NACIÓN'!$A$4:$AA$4</definedName>
    <definedName name="_xlnm._FilterDatabase" localSheetId="7" hidden="1">'SNIES SOLO NACIÓN '!$A$4:$AA$21</definedName>
  </definedNames>
  <calcPr calcId="191029"/>
</workbook>
</file>

<file path=xl/calcChain.xml><?xml version="1.0" encoding="utf-8"?>
<calcChain xmlns="http://schemas.openxmlformats.org/spreadsheetml/2006/main">
  <c r="X20" i="8" l="1"/>
  <c r="AA10" i="3"/>
  <c r="Y10" i="3"/>
  <c r="X10" i="3"/>
  <c r="Y20" i="8"/>
  <c r="Z20" i="8"/>
  <c r="AA20" i="8"/>
  <c r="Y20" i="7"/>
  <c r="Y10" i="6"/>
  <c r="Z10" i="6"/>
  <c r="AA10" i="6"/>
  <c r="X10" i="6"/>
  <c r="Y7" i="5"/>
  <c r="Z7" i="5"/>
  <c r="AA7" i="5"/>
  <c r="X7" i="5"/>
  <c r="Y9" i="4"/>
  <c r="Z9" i="4"/>
  <c r="AA9" i="4"/>
  <c r="X9" i="4"/>
  <c r="Y9" i="3"/>
  <c r="Z9" i="3"/>
  <c r="AA9" i="3"/>
  <c r="X9" i="3"/>
  <c r="Y16" i="2"/>
  <c r="Z16" i="2"/>
  <c r="AA16" i="2"/>
  <c r="AB16" i="2"/>
  <c r="X16" i="2"/>
</calcChain>
</file>

<file path=xl/sharedStrings.xml><?xml version="1.0" encoding="utf-8"?>
<sst xmlns="http://schemas.openxmlformats.org/spreadsheetml/2006/main" count="1764" uniqueCount="77">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</sst>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1" fillId="2" borderId="0" xfId="0" applyNumberFormat="1" applyFont="1" applyFill="1" applyBorder="1"/>
    <xf numFmtId="164" fontId="5" fillId="2" borderId="0" xfId="0" applyNumberFormat="1" applyFont="1" applyFill="1" applyBorder="1"/>
    <xf numFmtId="164" fontId="5" fillId="2" borderId="0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opLeftCell="P1" workbookViewId="0">
      <selection activeCell="Y28" sqref="Y2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292836871</v>
      </c>
      <c r="W5" s="7">
        <v>943527846</v>
      </c>
      <c r="X5" s="7">
        <v>292832821</v>
      </c>
      <c r="Y5" s="7">
        <v>290462246</v>
      </c>
      <c r="Z5" s="7">
        <v>290462246</v>
      </c>
      <c r="AA5" s="7">
        <v>290462246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130204336</v>
      </c>
      <c r="W6" s="7">
        <v>233199637</v>
      </c>
      <c r="X6" s="7">
        <v>130204336</v>
      </c>
      <c r="Y6" s="7">
        <v>130204336</v>
      </c>
      <c r="Z6" s="7">
        <v>130204336</v>
      </c>
      <c r="AA6" s="7">
        <v>130204336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19101128</v>
      </c>
      <c r="W7" s="7">
        <v>105000896</v>
      </c>
      <c r="X7" s="7">
        <v>19101128</v>
      </c>
      <c r="Y7" s="7">
        <v>19101128</v>
      </c>
      <c r="Z7" s="7">
        <v>19101128</v>
      </c>
      <c r="AA7" s="7">
        <v>19101128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114936512</v>
      </c>
      <c r="Y8" s="7">
        <v>114936512</v>
      </c>
      <c r="Z8" s="7">
        <v>114936512</v>
      </c>
      <c r="AA8" s="7">
        <v>57684640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551546156</v>
      </c>
      <c r="W9" s="7">
        <v>262038484</v>
      </c>
      <c r="X9" s="7">
        <v>506884528</v>
      </c>
      <c r="Y9" s="7">
        <v>131573572</v>
      </c>
      <c r="Z9" s="7">
        <v>131573572</v>
      </c>
      <c r="AA9" s="7">
        <v>82230597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60277606</v>
      </c>
      <c r="W10" s="7">
        <v>285411363</v>
      </c>
      <c r="X10" s="7">
        <v>12735796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0</v>
      </c>
      <c r="W11" s="7">
        <v>267000000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7">
        <v>189609903</v>
      </c>
      <c r="Y16" s="7">
        <v>24927501</v>
      </c>
      <c r="Z16" s="7">
        <v>24927501</v>
      </c>
      <c r="AA16" s="7">
        <v>16618334</v>
      </c>
    </row>
    <row r="17" spans="1:27" ht="67.5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69154830</v>
      </c>
      <c r="Y17" s="7">
        <v>14158474</v>
      </c>
      <c r="Z17" s="7">
        <v>14158474</v>
      </c>
      <c r="AA17" s="7">
        <v>14158474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1101321192</v>
      </c>
      <c r="W18" s="7">
        <v>1195520813</v>
      </c>
      <c r="X18" s="7">
        <v>519802145</v>
      </c>
      <c r="Y18" s="7">
        <v>154086886.5</v>
      </c>
      <c r="Z18" s="7">
        <v>151131956</v>
      </c>
      <c r="AA18" s="7">
        <v>96714029</v>
      </c>
    </row>
    <row r="19" spans="1:27" ht="45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196751568</v>
      </c>
      <c r="W19" s="7">
        <v>563248432</v>
      </c>
      <c r="X19" s="7">
        <v>91751568</v>
      </c>
      <c r="Y19" s="7">
        <v>2937892</v>
      </c>
      <c r="Z19" s="7">
        <v>2937892</v>
      </c>
      <c r="AA19" s="7">
        <v>2937892</v>
      </c>
    </row>
    <row r="20" spans="1:27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2011878149</v>
      </c>
      <c r="V20" s="7">
        <v>3534826477</v>
      </c>
      <c r="W20" s="7">
        <v>4364121640</v>
      </c>
      <c r="X20" s="7">
        <v>1947013567</v>
      </c>
      <c r="Y20" s="7">
        <v>882388547.5</v>
      </c>
      <c r="Z20" s="7">
        <v>879433617</v>
      </c>
      <c r="AA20" s="7">
        <v>710111676</v>
      </c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2FA8-9268-4024-AABE-D90E510DEB78}">
  <dimension ref="A1:AB16"/>
  <sheetViews>
    <sheetView tabSelected="1" workbookViewId="0">
      <selection activeCell="AA16" sqref="AA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8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8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8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8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8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292836871</v>
      </c>
      <c r="W5" s="7">
        <v>943527846</v>
      </c>
      <c r="X5" s="7">
        <v>292832821</v>
      </c>
      <c r="Y5" s="7">
        <v>290462246</v>
      </c>
      <c r="Z5" s="7">
        <v>290462246</v>
      </c>
      <c r="AA5" s="7">
        <v>290462246</v>
      </c>
    </row>
    <row r="6" spans="1:28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130204336</v>
      </c>
      <c r="W6" s="7">
        <v>233199637</v>
      </c>
      <c r="X6" s="7">
        <v>130204336</v>
      </c>
      <c r="Y6" s="7">
        <v>130204336</v>
      </c>
      <c r="Z6" s="7">
        <v>130204336</v>
      </c>
      <c r="AA6" s="7">
        <v>130204336</v>
      </c>
    </row>
    <row r="7" spans="1:28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19101128</v>
      </c>
      <c r="W7" s="7">
        <v>105000896</v>
      </c>
      <c r="X7" s="7">
        <v>19101128</v>
      </c>
      <c r="Y7" s="7">
        <v>19101128</v>
      </c>
      <c r="Z7" s="7">
        <v>19101128</v>
      </c>
      <c r="AA7" s="7">
        <v>19101128</v>
      </c>
    </row>
    <row r="8" spans="1:28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114936512</v>
      </c>
      <c r="Y8" s="7">
        <v>114936512</v>
      </c>
      <c r="Z8" s="7">
        <v>114936512</v>
      </c>
      <c r="AA8" s="7">
        <v>57684640</v>
      </c>
    </row>
    <row r="9" spans="1:28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551546156</v>
      </c>
      <c r="W9" s="7">
        <v>262038484</v>
      </c>
      <c r="X9" s="7">
        <v>506884528</v>
      </c>
      <c r="Y9" s="7">
        <v>131573572</v>
      </c>
      <c r="Z9" s="7">
        <v>131573572</v>
      </c>
      <c r="AA9" s="7">
        <v>82230597</v>
      </c>
    </row>
    <row r="10" spans="1:28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60277606</v>
      </c>
      <c r="W10" s="7">
        <v>285411363</v>
      </c>
      <c r="X10" s="7">
        <v>12735796</v>
      </c>
      <c r="Y10" s="7">
        <v>0</v>
      </c>
      <c r="Z10" s="7">
        <v>0</v>
      </c>
      <c r="AA10" s="7">
        <v>0</v>
      </c>
    </row>
    <row r="11" spans="1:28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0</v>
      </c>
      <c r="W11" s="7">
        <v>267000000</v>
      </c>
      <c r="X11" s="7">
        <v>0</v>
      </c>
      <c r="Y11" s="7">
        <v>0</v>
      </c>
      <c r="Z11" s="7">
        <v>0</v>
      </c>
      <c r="AA11" s="7">
        <v>0</v>
      </c>
    </row>
    <row r="12" spans="1:28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8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0</v>
      </c>
      <c r="Y13" s="7">
        <v>0</v>
      </c>
      <c r="Z13" s="7">
        <v>0</v>
      </c>
      <c r="AA13" s="7">
        <v>0</v>
      </c>
    </row>
    <row r="14" spans="1:28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8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8" ht="33.950000000000003" customHeight="1" x14ac:dyDescent="0.25">
      <c r="X16" s="12">
        <f>SUM(X5:X15)</f>
        <v>1076695121</v>
      </c>
      <c r="Y16" s="12">
        <f t="shared" ref="Y16:AB16" si="0">SUM(Y5:Y15)</f>
        <v>686277794</v>
      </c>
      <c r="Z16" s="12">
        <f t="shared" si="0"/>
        <v>686277794</v>
      </c>
      <c r="AA16" s="12">
        <f t="shared" si="0"/>
        <v>579682947</v>
      </c>
      <c r="AB16" s="12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1AAF-5C8D-4489-AC0B-6F61BB1902C6}">
  <dimension ref="A1:AA11"/>
  <sheetViews>
    <sheetView topLeftCell="M1" workbookViewId="0">
      <selection activeCell="AA9" sqref="AA9:AA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72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258869239</v>
      </c>
      <c r="W5" s="7">
        <v>143174996</v>
      </c>
      <c r="X5" s="7">
        <v>189609903</v>
      </c>
      <c r="Y5" s="7">
        <v>24927501</v>
      </c>
      <c r="Z5" s="7">
        <v>24927501</v>
      </c>
      <c r="AA5" s="7">
        <v>16618334</v>
      </c>
    </row>
    <row r="6" spans="1:27" ht="67.5" x14ac:dyDescent="0.25">
      <c r="A6" s="4" t="s">
        <v>33</v>
      </c>
      <c r="B6" s="5" t="s">
        <v>34</v>
      </c>
      <c r="C6" s="6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/>
      <c r="I6" s="4"/>
      <c r="J6" s="4"/>
      <c r="K6" s="4"/>
      <c r="L6" s="4"/>
      <c r="M6" s="4" t="s">
        <v>51</v>
      </c>
      <c r="N6" s="4" t="s">
        <v>73</v>
      </c>
      <c r="O6" s="4" t="s">
        <v>40</v>
      </c>
      <c r="P6" s="5" t="s">
        <v>72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266085464</v>
      </c>
      <c r="W6" s="7">
        <v>195797297</v>
      </c>
      <c r="X6" s="7">
        <v>69154830</v>
      </c>
      <c r="Y6" s="7">
        <v>14158474</v>
      </c>
      <c r="Z6" s="7">
        <v>14158474</v>
      </c>
      <c r="AA6" s="7">
        <v>14158474</v>
      </c>
    </row>
    <row r="7" spans="1:27" ht="45" x14ac:dyDescent="0.25">
      <c r="A7" s="4" t="s">
        <v>33</v>
      </c>
      <c r="B7" s="5" t="s">
        <v>34</v>
      </c>
      <c r="C7" s="6" t="s">
        <v>74</v>
      </c>
      <c r="D7" s="4" t="s">
        <v>68</v>
      </c>
      <c r="E7" s="4" t="s">
        <v>69</v>
      </c>
      <c r="F7" s="4" t="s">
        <v>70</v>
      </c>
      <c r="G7" s="4" t="s">
        <v>75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76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1101321192</v>
      </c>
      <c r="W7" s="7">
        <v>1195520813</v>
      </c>
      <c r="X7" s="7">
        <v>519802145</v>
      </c>
      <c r="Y7" s="7">
        <v>154086886.5</v>
      </c>
      <c r="Z7" s="7">
        <v>151131956</v>
      </c>
      <c r="AA7" s="7">
        <v>96714029</v>
      </c>
    </row>
    <row r="8" spans="1:27" ht="45" x14ac:dyDescent="0.25">
      <c r="A8" s="4" t="s">
        <v>33</v>
      </c>
      <c r="B8" s="5" t="s">
        <v>34</v>
      </c>
      <c r="C8" s="6" t="s">
        <v>74</v>
      </c>
      <c r="D8" s="4" t="s">
        <v>68</v>
      </c>
      <c r="E8" s="4" t="s">
        <v>69</v>
      </c>
      <c r="F8" s="4" t="s">
        <v>70</v>
      </c>
      <c r="G8" s="4" t="s">
        <v>75</v>
      </c>
      <c r="H8" s="4"/>
      <c r="I8" s="4"/>
      <c r="J8" s="4"/>
      <c r="K8" s="4"/>
      <c r="L8" s="4"/>
      <c r="M8" s="4" t="s">
        <v>51</v>
      </c>
      <c r="N8" s="4" t="s">
        <v>73</v>
      </c>
      <c r="O8" s="4" t="s">
        <v>40</v>
      </c>
      <c r="P8" s="5" t="s">
        <v>76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196751568</v>
      </c>
      <c r="W8" s="7">
        <v>563248432</v>
      </c>
      <c r="X8" s="7">
        <v>91751568</v>
      </c>
      <c r="Y8" s="7">
        <v>2937892</v>
      </c>
      <c r="Z8" s="7">
        <v>2937892</v>
      </c>
      <c r="AA8" s="7">
        <v>2937892</v>
      </c>
    </row>
    <row r="9" spans="1:27" ht="24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7"/>
      <c r="S9" s="7"/>
      <c r="T9" s="7"/>
      <c r="U9" s="7"/>
      <c r="V9" s="7"/>
      <c r="W9" s="7"/>
      <c r="X9" s="13">
        <f>SUM(X5:X8)</f>
        <v>870318446</v>
      </c>
      <c r="Y9" s="13">
        <f t="shared" ref="Y9:AA9" si="0">SUM(Y5:Y8)</f>
        <v>196110753.5</v>
      </c>
      <c r="Z9" s="13">
        <f t="shared" si="0"/>
        <v>193155823</v>
      </c>
      <c r="AA9" s="13">
        <f t="shared" si="0"/>
        <v>130428729</v>
      </c>
    </row>
    <row r="10" spans="1:27" ht="22.5" customHeight="1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>
        <f>FUNCIONAMIENTO!X16</f>
        <v>1076695121</v>
      </c>
      <c r="Y10" s="9">
        <f>FUNCIONAMIENTO!Y16</f>
        <v>686277794</v>
      </c>
      <c r="Z10" s="9" t="s">
        <v>1</v>
      </c>
      <c r="AA10" s="9">
        <f>FUNCIONAMIENTO!AA16</f>
        <v>579682947</v>
      </c>
    </row>
    <row r="11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A5F3-1F76-4B8E-B38A-862A3CDB2372}">
  <dimension ref="A1:AA9"/>
  <sheetViews>
    <sheetView workbookViewId="0">
      <selection activeCell="AA9" sqref="AA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292836871</v>
      </c>
      <c r="W5" s="7">
        <v>943527846</v>
      </c>
      <c r="X5" s="7">
        <v>292832821</v>
      </c>
      <c r="Y5" s="7">
        <v>290462246</v>
      </c>
      <c r="Z5" s="7">
        <v>290462246</v>
      </c>
      <c r="AA5" s="7">
        <v>290462246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130204336</v>
      </c>
      <c r="W6" s="7">
        <v>233199637</v>
      </c>
      <c r="X6" s="7">
        <v>130204336</v>
      </c>
      <c r="Y6" s="7">
        <v>130204336</v>
      </c>
      <c r="Z6" s="7">
        <v>130204336</v>
      </c>
      <c r="AA6" s="7">
        <v>130204336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19101128</v>
      </c>
      <c r="W7" s="7">
        <v>105000896</v>
      </c>
      <c r="X7" s="7">
        <v>19101128</v>
      </c>
      <c r="Y7" s="7">
        <v>19101128</v>
      </c>
      <c r="Z7" s="7">
        <v>19101128</v>
      </c>
      <c r="AA7" s="7">
        <v>19101128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114936512</v>
      </c>
      <c r="Y8" s="7">
        <v>114936512</v>
      </c>
      <c r="Z8" s="7">
        <v>114936512</v>
      </c>
      <c r="AA8" s="7">
        <v>57684640</v>
      </c>
    </row>
    <row r="9" spans="1:27" ht="33.950000000000003" customHeight="1" x14ac:dyDescent="0.25">
      <c r="X9" s="11">
        <f>SUM(X5:X8)</f>
        <v>557074797</v>
      </c>
      <c r="Y9" s="11">
        <f>SUM(Y5:Y8)</f>
        <v>554704222</v>
      </c>
      <c r="Z9" s="11">
        <f>SUM(Z5:Z8)</f>
        <v>554704222</v>
      </c>
      <c r="AA9" s="11">
        <f>SUM(AA5:AA8)</f>
        <v>497452350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0907-2244-4CF1-8C88-4926180EDE17}">
  <dimension ref="A1:AA7"/>
  <sheetViews>
    <sheetView topLeftCell="N1" workbookViewId="0">
      <selection activeCell="AA7" sqref="AA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49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50</v>
      </c>
      <c r="Q5" s="7">
        <v>813584640</v>
      </c>
      <c r="R5" s="7">
        <v>0</v>
      </c>
      <c r="S5" s="7">
        <v>0</v>
      </c>
      <c r="T5" s="7">
        <v>813584640</v>
      </c>
      <c r="U5" s="7">
        <v>0</v>
      </c>
      <c r="V5" s="7">
        <v>551546156</v>
      </c>
      <c r="W5" s="7">
        <v>262038484</v>
      </c>
      <c r="X5" s="7">
        <v>506884528</v>
      </c>
      <c r="Y5" s="7">
        <v>131573572</v>
      </c>
      <c r="Z5" s="7">
        <v>131573572</v>
      </c>
      <c r="AA5" s="7">
        <v>82230597</v>
      </c>
    </row>
    <row r="6" spans="1:27" ht="45" x14ac:dyDescent="0.25">
      <c r="A6" s="4" t="s">
        <v>33</v>
      </c>
      <c r="B6" s="5" t="s">
        <v>34</v>
      </c>
      <c r="C6" s="6" t="s">
        <v>49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50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60277606</v>
      </c>
      <c r="W6" s="7">
        <v>285411363</v>
      </c>
      <c r="X6" s="7">
        <v>12735796</v>
      </c>
      <c r="Y6" s="7">
        <v>0</v>
      </c>
      <c r="Z6" s="7">
        <v>0</v>
      </c>
      <c r="AA6" s="7">
        <v>0</v>
      </c>
    </row>
    <row r="7" spans="1:27" ht="33.950000000000003" customHeight="1" x14ac:dyDescent="0.25">
      <c r="X7" s="11">
        <f>SUM(X5:X6)</f>
        <v>519620324</v>
      </c>
      <c r="Y7" s="11">
        <f t="shared" ref="Y7:AA7" si="0">SUM(Y5:Y6)</f>
        <v>131573572</v>
      </c>
      <c r="Z7" s="11">
        <f t="shared" si="0"/>
        <v>131573572</v>
      </c>
      <c r="AA7" s="11">
        <f t="shared" si="0"/>
        <v>82230597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5296-F7C8-43DA-B014-FD9DDDFA5345}">
  <dimension ref="A1:AA10"/>
  <sheetViews>
    <sheetView workbookViewId="0">
      <selection activeCell="X10" sqref="X10:AA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53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54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55</v>
      </c>
      <c r="Q5" s="7">
        <v>2053067118</v>
      </c>
      <c r="R5" s="7">
        <v>0</v>
      </c>
      <c r="S5" s="7">
        <v>0</v>
      </c>
      <c r="T5" s="7">
        <v>2053067118</v>
      </c>
      <c r="U5" s="7">
        <v>1786067118</v>
      </c>
      <c r="V5" s="7">
        <v>0</v>
      </c>
      <c r="W5" s="7">
        <v>267000000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53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54</v>
      </c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55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56</v>
      </c>
      <c r="D7" s="4" t="s">
        <v>36</v>
      </c>
      <c r="E7" s="4" t="s">
        <v>46</v>
      </c>
      <c r="F7" s="4" t="s">
        <v>46</v>
      </c>
      <c r="G7" s="4" t="s">
        <v>57</v>
      </c>
      <c r="H7" s="4" t="s">
        <v>58</v>
      </c>
      <c r="I7" s="4"/>
      <c r="J7" s="4"/>
      <c r="K7" s="4"/>
      <c r="L7" s="4"/>
      <c r="M7" s="4" t="s">
        <v>51</v>
      </c>
      <c r="N7" s="4" t="s">
        <v>52</v>
      </c>
      <c r="O7" s="4" t="s">
        <v>40</v>
      </c>
      <c r="P7" s="5" t="s">
        <v>59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60000000</v>
      </c>
      <c r="W7" s="7">
        <v>59201876</v>
      </c>
      <c r="X7" s="7">
        <v>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60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51</v>
      </c>
      <c r="N8" s="4" t="s">
        <v>52</v>
      </c>
      <c r="O8" s="4" t="s">
        <v>40</v>
      </c>
      <c r="P8" s="5" t="s">
        <v>61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63</v>
      </c>
      <c r="F9" s="4" t="s">
        <v>57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64</v>
      </c>
      <c r="O9" s="4" t="s">
        <v>65</v>
      </c>
      <c r="P9" s="5" t="s">
        <v>66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  <row r="10" spans="1:27" ht="23.25" customHeight="1" x14ac:dyDescent="0.25">
      <c r="X10" s="10">
        <f>SUM(X5:X9)</f>
        <v>0</v>
      </c>
      <c r="Y10" s="10">
        <f t="shared" ref="Y10:AA10" si="0">SUM(Y5:Y9)</f>
        <v>0</v>
      </c>
      <c r="Z10" s="10">
        <f t="shared" si="0"/>
        <v>0</v>
      </c>
      <c r="AA10" s="10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6DA9-BC5B-4740-868A-80F4419C58DA}">
  <dimension ref="A1:AA22"/>
  <sheetViews>
    <sheetView topLeftCell="C1" workbookViewId="0">
      <selection activeCell="Y20" sqref="Y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4" width="18.85546875" hidden="1" customWidth="1"/>
    <col min="25" max="25" width="18.85546875" customWidth="1"/>
    <col min="26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292836871</v>
      </c>
      <c r="W5" s="7">
        <v>943527846</v>
      </c>
      <c r="X5" s="7">
        <v>292832821</v>
      </c>
      <c r="Y5" s="7">
        <v>290462246</v>
      </c>
      <c r="Z5" s="7">
        <v>290462246</v>
      </c>
      <c r="AA5" s="7">
        <v>290462246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130204336</v>
      </c>
      <c r="W6" s="7">
        <v>233199637</v>
      </c>
      <c r="X6" s="7">
        <v>130204336</v>
      </c>
      <c r="Y6" s="7">
        <v>130204336</v>
      </c>
      <c r="Z6" s="7">
        <v>130204336</v>
      </c>
      <c r="AA6" s="7">
        <v>130204336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19101128</v>
      </c>
      <c r="W7" s="7">
        <v>105000896</v>
      </c>
      <c r="X7" s="7">
        <v>19101128</v>
      </c>
      <c r="Y7" s="7">
        <v>19101128</v>
      </c>
      <c r="Z7" s="7">
        <v>19101128</v>
      </c>
      <c r="AA7" s="7">
        <v>19101128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114936512</v>
      </c>
      <c r="Y8" s="7">
        <v>114936512</v>
      </c>
      <c r="Z8" s="7">
        <v>114936512</v>
      </c>
      <c r="AA8" s="7">
        <v>57684640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551546156</v>
      </c>
      <c r="W9" s="7">
        <v>262038484</v>
      </c>
      <c r="X9" s="7">
        <v>506884528</v>
      </c>
      <c r="Y9" s="7">
        <v>131573572</v>
      </c>
      <c r="Z9" s="7">
        <v>131573572</v>
      </c>
      <c r="AA9" s="7">
        <v>82230597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60277606</v>
      </c>
      <c r="W10" s="7">
        <v>285411363</v>
      </c>
      <c r="X10" s="7">
        <v>12735796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0</v>
      </c>
      <c r="W11" s="7">
        <v>267000000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7">
        <v>189609903</v>
      </c>
      <c r="Y16" s="7">
        <v>24927501</v>
      </c>
      <c r="Z16" s="7">
        <v>24927501</v>
      </c>
      <c r="AA16" s="7">
        <v>16618334</v>
      </c>
    </row>
    <row r="17" spans="1:27" ht="67.5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69154830</v>
      </c>
      <c r="Y17" s="7">
        <v>14158474</v>
      </c>
      <c r="Z17" s="7">
        <v>14158474</v>
      </c>
      <c r="AA17" s="7">
        <v>14158474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1101321192</v>
      </c>
      <c r="W18" s="7">
        <v>1195520813</v>
      </c>
      <c r="X18" s="7">
        <v>519802145</v>
      </c>
      <c r="Y18" s="7">
        <v>154086886.5</v>
      </c>
      <c r="Z18" s="7">
        <v>151131956</v>
      </c>
      <c r="AA18" s="7">
        <v>96714029</v>
      </c>
    </row>
    <row r="19" spans="1:27" ht="45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196751568</v>
      </c>
      <c r="W19" s="7">
        <v>563248432</v>
      </c>
      <c r="X19" s="7">
        <v>91751568</v>
      </c>
      <c r="Y19" s="7">
        <v>2937892</v>
      </c>
      <c r="Z19" s="7">
        <v>2937892</v>
      </c>
      <c r="AA19" s="7">
        <v>2937892</v>
      </c>
    </row>
    <row r="20" spans="1:27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2011878149</v>
      </c>
      <c r="V20" s="7">
        <v>3534826477</v>
      </c>
      <c r="W20" s="7">
        <v>4364121640</v>
      </c>
      <c r="X20" s="7">
        <v>1947013567</v>
      </c>
      <c r="Y20" s="13">
        <f>SUM(Y5:Y19)</f>
        <v>882388547.5</v>
      </c>
      <c r="Z20" s="7">
        <v>879433617</v>
      </c>
      <c r="AA20" s="7">
        <v>710111676</v>
      </c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autoFilter ref="A4:AA4" xr:uid="{169F8774-59DE-4340-80DA-E507BD32D5BE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0787-59EA-49DB-B5BD-EF38FEC60A56}">
  <sheetPr filterMode="1"/>
  <dimension ref="A1:AC22"/>
  <sheetViews>
    <sheetView topLeftCell="B7" workbookViewId="0">
      <selection activeCell="AF8" sqref="AF8"/>
    </sheetView>
  </sheetViews>
  <sheetFormatPr baseColWidth="10" defaultRowHeight="15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34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31" t="s">
        <v>35</v>
      </c>
      <c r="D5" s="32" t="s">
        <v>36</v>
      </c>
      <c r="E5" s="32" t="s">
        <v>37</v>
      </c>
      <c r="F5" s="32" t="s">
        <v>37</v>
      </c>
      <c r="G5" s="32" t="s">
        <v>37</v>
      </c>
      <c r="H5" s="32"/>
      <c r="I5" s="32"/>
      <c r="J5" s="32"/>
      <c r="K5" s="32"/>
      <c r="L5" s="32"/>
      <c r="M5" s="32" t="s">
        <v>38</v>
      </c>
      <c r="N5" s="32" t="s">
        <v>39</v>
      </c>
      <c r="O5" s="32" t="s">
        <v>40</v>
      </c>
      <c r="P5" s="33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292836871</v>
      </c>
      <c r="W5" s="7">
        <v>943527846</v>
      </c>
      <c r="X5" s="14">
        <v>292832821</v>
      </c>
      <c r="Y5" s="7">
        <v>290462246</v>
      </c>
      <c r="Z5" s="7">
        <v>290462246</v>
      </c>
      <c r="AA5" s="14">
        <v>290462246</v>
      </c>
      <c r="AC5" s="41">
        <v>5</v>
      </c>
    </row>
    <row r="6" spans="1:29" ht="45" x14ac:dyDescent="0.25">
      <c r="A6" s="4" t="s">
        <v>33</v>
      </c>
      <c r="B6" s="5" t="s">
        <v>34</v>
      </c>
      <c r="C6" s="31" t="s">
        <v>42</v>
      </c>
      <c r="D6" s="32" t="s">
        <v>36</v>
      </c>
      <c r="E6" s="32" t="s">
        <v>37</v>
      </c>
      <c r="F6" s="32" t="s">
        <v>37</v>
      </c>
      <c r="G6" s="32" t="s">
        <v>43</v>
      </c>
      <c r="H6" s="32"/>
      <c r="I6" s="32"/>
      <c r="J6" s="32"/>
      <c r="K6" s="32"/>
      <c r="L6" s="32"/>
      <c r="M6" s="32" t="s">
        <v>38</v>
      </c>
      <c r="N6" s="32" t="s">
        <v>39</v>
      </c>
      <c r="O6" s="32" t="s">
        <v>40</v>
      </c>
      <c r="P6" s="33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130204336</v>
      </c>
      <c r="W6" s="7">
        <v>233199637</v>
      </c>
      <c r="X6" s="14">
        <v>130204336</v>
      </c>
      <c r="Y6" s="7">
        <v>130204336</v>
      </c>
      <c r="Z6" s="7">
        <v>130204336</v>
      </c>
      <c r="AA6" s="14">
        <v>130204336</v>
      </c>
      <c r="AC6" s="41"/>
    </row>
    <row r="7" spans="1:29" ht="45" x14ac:dyDescent="0.25">
      <c r="A7" s="4" t="s">
        <v>33</v>
      </c>
      <c r="B7" s="5" t="s">
        <v>34</v>
      </c>
      <c r="C7" s="31" t="s">
        <v>45</v>
      </c>
      <c r="D7" s="32" t="s">
        <v>36</v>
      </c>
      <c r="E7" s="32" t="s">
        <v>37</v>
      </c>
      <c r="F7" s="32" t="s">
        <v>37</v>
      </c>
      <c r="G7" s="32" t="s">
        <v>46</v>
      </c>
      <c r="H7" s="32"/>
      <c r="I7" s="32"/>
      <c r="J7" s="32"/>
      <c r="K7" s="32"/>
      <c r="L7" s="32"/>
      <c r="M7" s="32" t="s">
        <v>38</v>
      </c>
      <c r="N7" s="32" t="s">
        <v>39</v>
      </c>
      <c r="O7" s="32" t="s">
        <v>40</v>
      </c>
      <c r="P7" s="33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19101128</v>
      </c>
      <c r="W7" s="7">
        <v>105000896</v>
      </c>
      <c r="X7" s="14">
        <v>19101128</v>
      </c>
      <c r="Y7" s="7">
        <v>19101128</v>
      </c>
      <c r="Z7" s="7">
        <v>19101128</v>
      </c>
      <c r="AA7" s="14">
        <v>19101128</v>
      </c>
      <c r="AC7" s="41"/>
    </row>
    <row r="8" spans="1:29" ht="45" x14ac:dyDescent="0.25">
      <c r="A8" s="4" t="s">
        <v>33</v>
      </c>
      <c r="B8" s="5" t="s">
        <v>34</v>
      </c>
      <c r="C8" s="27" t="s">
        <v>48</v>
      </c>
      <c r="D8" s="28" t="s">
        <v>36</v>
      </c>
      <c r="E8" s="28" t="s">
        <v>37</v>
      </c>
      <c r="F8" s="28" t="s">
        <v>43</v>
      </c>
      <c r="G8" s="28" t="s">
        <v>37</v>
      </c>
      <c r="H8" s="28"/>
      <c r="I8" s="28"/>
      <c r="J8" s="28"/>
      <c r="K8" s="28"/>
      <c r="L8" s="28"/>
      <c r="M8" s="28" t="s">
        <v>38</v>
      </c>
      <c r="N8" s="28" t="s">
        <v>39</v>
      </c>
      <c r="O8" s="28" t="s">
        <v>40</v>
      </c>
      <c r="P8" s="29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30">
        <v>114936512</v>
      </c>
      <c r="Y8" s="7">
        <v>114936512</v>
      </c>
      <c r="Z8" s="7">
        <v>114936512</v>
      </c>
      <c r="AA8" s="30">
        <v>57684640</v>
      </c>
      <c r="AC8" s="35">
        <v>3</v>
      </c>
    </row>
    <row r="9" spans="1:29" ht="45" x14ac:dyDescent="0.25">
      <c r="A9" s="4" t="s">
        <v>33</v>
      </c>
      <c r="B9" s="5" t="s">
        <v>34</v>
      </c>
      <c r="C9" s="23" t="s">
        <v>49</v>
      </c>
      <c r="D9" s="24" t="s">
        <v>36</v>
      </c>
      <c r="E9" s="24" t="s">
        <v>43</v>
      </c>
      <c r="F9" s="24"/>
      <c r="G9" s="24"/>
      <c r="H9" s="24"/>
      <c r="I9" s="24"/>
      <c r="J9" s="24"/>
      <c r="K9" s="24"/>
      <c r="L9" s="24"/>
      <c r="M9" s="24" t="s">
        <v>38</v>
      </c>
      <c r="N9" s="24" t="s">
        <v>39</v>
      </c>
      <c r="O9" s="24" t="s">
        <v>40</v>
      </c>
      <c r="P9" s="2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551546156</v>
      </c>
      <c r="W9" s="7">
        <v>262038484</v>
      </c>
      <c r="X9" s="26">
        <v>506884528</v>
      </c>
      <c r="Y9" s="7">
        <v>131573572</v>
      </c>
      <c r="Z9" s="7">
        <v>131573572</v>
      </c>
      <c r="AA9" s="26">
        <v>82230597</v>
      </c>
      <c r="AC9" s="36">
        <v>11</v>
      </c>
    </row>
    <row r="10" spans="1:29" ht="45" hidden="1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60277606</v>
      </c>
      <c r="W10" s="7">
        <v>285411363</v>
      </c>
      <c r="X10" s="7">
        <v>12735796</v>
      </c>
      <c r="Y10" s="7">
        <v>0</v>
      </c>
      <c r="Z10" s="7">
        <v>0</v>
      </c>
      <c r="AA10" s="7">
        <v>0</v>
      </c>
      <c r="AC10"/>
    </row>
    <row r="11" spans="1:29" ht="45" x14ac:dyDescent="0.25">
      <c r="A11" s="4" t="s">
        <v>33</v>
      </c>
      <c r="B11" s="5" t="s">
        <v>34</v>
      </c>
      <c r="C11" s="19" t="s">
        <v>53</v>
      </c>
      <c r="D11" s="20" t="s">
        <v>36</v>
      </c>
      <c r="E11" s="20" t="s">
        <v>46</v>
      </c>
      <c r="F11" s="20" t="s">
        <v>46</v>
      </c>
      <c r="G11" s="20" t="s">
        <v>37</v>
      </c>
      <c r="H11" s="20" t="s">
        <v>54</v>
      </c>
      <c r="I11" s="20"/>
      <c r="J11" s="20"/>
      <c r="K11" s="20"/>
      <c r="L11" s="20"/>
      <c r="M11" s="20" t="s">
        <v>38</v>
      </c>
      <c r="N11" s="20" t="s">
        <v>39</v>
      </c>
      <c r="O11" s="20" t="s">
        <v>40</v>
      </c>
      <c r="P11" s="21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0</v>
      </c>
      <c r="W11" s="7">
        <v>267000000</v>
      </c>
      <c r="X11" s="22">
        <v>0</v>
      </c>
      <c r="Y11" s="7">
        <v>0</v>
      </c>
      <c r="Z11" s="7">
        <v>0</v>
      </c>
      <c r="AA11" s="22">
        <v>0</v>
      </c>
      <c r="AC11" s="39">
        <v>24</v>
      </c>
    </row>
    <row r="12" spans="1:29" ht="45" hidden="1" customHeight="1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C12" s="40"/>
    </row>
    <row r="13" spans="1:29" ht="45" hidden="1" customHeight="1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0</v>
      </c>
      <c r="Y13" s="7">
        <v>0</v>
      </c>
      <c r="Z13" s="7">
        <v>0</v>
      </c>
      <c r="AA13" s="7">
        <v>0</v>
      </c>
      <c r="AC13" s="40"/>
    </row>
    <row r="14" spans="1:29" ht="45" hidden="1" customHeight="1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  <c r="AC14" s="40"/>
    </row>
    <row r="15" spans="1:29" ht="45" x14ac:dyDescent="0.25">
      <c r="A15" s="4" t="s">
        <v>33</v>
      </c>
      <c r="B15" s="5" t="s">
        <v>34</v>
      </c>
      <c r="C15" s="19" t="s">
        <v>62</v>
      </c>
      <c r="D15" s="20" t="s">
        <v>36</v>
      </c>
      <c r="E15" s="20" t="s">
        <v>63</v>
      </c>
      <c r="F15" s="20" t="s">
        <v>57</v>
      </c>
      <c r="G15" s="20" t="s">
        <v>37</v>
      </c>
      <c r="H15" s="20"/>
      <c r="I15" s="20"/>
      <c r="J15" s="20"/>
      <c r="K15" s="20"/>
      <c r="L15" s="20"/>
      <c r="M15" s="20" t="s">
        <v>38</v>
      </c>
      <c r="N15" s="20" t="s">
        <v>64</v>
      </c>
      <c r="O15" s="20" t="s">
        <v>65</v>
      </c>
      <c r="P15" s="21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22">
        <v>0</v>
      </c>
      <c r="Y15" s="7">
        <v>0</v>
      </c>
      <c r="Z15" s="7">
        <v>0</v>
      </c>
      <c r="AA15" s="22">
        <v>0</v>
      </c>
      <c r="AC15" s="39"/>
    </row>
    <row r="16" spans="1:29" ht="67.5" x14ac:dyDescent="0.25">
      <c r="A16" s="4" t="s">
        <v>33</v>
      </c>
      <c r="B16" s="5" t="s">
        <v>34</v>
      </c>
      <c r="C16" s="15" t="s">
        <v>67</v>
      </c>
      <c r="D16" s="16" t="s">
        <v>68</v>
      </c>
      <c r="E16" s="16" t="s">
        <v>69</v>
      </c>
      <c r="F16" s="16" t="s">
        <v>70</v>
      </c>
      <c r="G16" s="16" t="s">
        <v>71</v>
      </c>
      <c r="H16" s="16"/>
      <c r="I16" s="16"/>
      <c r="J16" s="16"/>
      <c r="K16" s="16"/>
      <c r="L16" s="16"/>
      <c r="M16" s="16" t="s">
        <v>38</v>
      </c>
      <c r="N16" s="16" t="s">
        <v>39</v>
      </c>
      <c r="O16" s="16" t="s">
        <v>40</v>
      </c>
      <c r="P16" s="17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18">
        <v>189609903</v>
      </c>
      <c r="Y16" s="7">
        <v>24927501</v>
      </c>
      <c r="Z16" s="7">
        <v>24927501</v>
      </c>
      <c r="AA16" s="18">
        <v>16618334</v>
      </c>
      <c r="AC16" s="37">
        <v>40</v>
      </c>
    </row>
    <row r="17" spans="1:29" ht="67.5" hidden="1" customHeight="1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69154830</v>
      </c>
      <c r="Y17" s="7">
        <v>14158474</v>
      </c>
      <c r="Z17" s="7">
        <v>14158474</v>
      </c>
      <c r="AA17" s="7">
        <v>14158474</v>
      </c>
      <c r="AC17" s="38"/>
    </row>
    <row r="18" spans="1:29" ht="45" x14ac:dyDescent="0.25">
      <c r="A18" s="4" t="s">
        <v>33</v>
      </c>
      <c r="B18" s="5" t="s">
        <v>34</v>
      </c>
      <c r="C18" s="15" t="s">
        <v>74</v>
      </c>
      <c r="D18" s="16" t="s">
        <v>68</v>
      </c>
      <c r="E18" s="16" t="s">
        <v>69</v>
      </c>
      <c r="F18" s="16" t="s">
        <v>70</v>
      </c>
      <c r="G18" s="16" t="s">
        <v>75</v>
      </c>
      <c r="H18" s="16"/>
      <c r="I18" s="16"/>
      <c r="J18" s="16"/>
      <c r="K18" s="16"/>
      <c r="L18" s="16"/>
      <c r="M18" s="16" t="s">
        <v>38</v>
      </c>
      <c r="N18" s="16" t="s">
        <v>39</v>
      </c>
      <c r="O18" s="16" t="s">
        <v>40</v>
      </c>
      <c r="P18" s="17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1101321192</v>
      </c>
      <c r="W18" s="7">
        <v>1195520813</v>
      </c>
      <c r="X18" s="18">
        <v>519802145</v>
      </c>
      <c r="Y18" s="7">
        <v>154086886.5</v>
      </c>
      <c r="Z18" s="7">
        <v>151131956</v>
      </c>
      <c r="AA18" s="18">
        <v>96714029</v>
      </c>
      <c r="AC18" s="37"/>
    </row>
    <row r="19" spans="1:29" ht="45" hidden="1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196751568</v>
      </c>
      <c r="W19" s="7">
        <v>563248432</v>
      </c>
      <c r="X19" s="7">
        <v>91751568</v>
      </c>
      <c r="Y19" s="7">
        <v>2937892</v>
      </c>
      <c r="Z19" s="7">
        <v>2937892</v>
      </c>
      <c r="AA19" s="7">
        <v>2937892</v>
      </c>
      <c r="AC19"/>
    </row>
    <row r="20" spans="1:29" ht="30" customHeight="1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7"/>
      <c r="R20" s="7"/>
      <c r="S20" s="7"/>
      <c r="T20" s="7"/>
      <c r="U20" s="7"/>
      <c r="V20" s="7"/>
      <c r="W20" s="7"/>
      <c r="X20" s="13">
        <f>SUBTOTAL(9,X5:X19)</f>
        <v>1773371373</v>
      </c>
      <c r="Y20" s="7">
        <f t="shared" ref="Y20:AA20" si="0">SUBTOTAL(9,Y5:Y19)</f>
        <v>865292181.5</v>
      </c>
      <c r="Z20" s="7">
        <f t="shared" si="0"/>
        <v>862337251</v>
      </c>
      <c r="AA20" s="13">
        <f t="shared" si="0"/>
        <v>693015310</v>
      </c>
    </row>
    <row r="21" spans="1:29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9" ht="33.950000000000003" customHeight="1" x14ac:dyDescent="0.25"/>
  </sheetData>
  <autoFilter ref="A4:AA21" xr:uid="{43750A65-55BD-4BF2-A9BE-E749F32E1AF3}">
    <filterColumn colId="13">
      <filters blank="1">
        <filter val="10"/>
        <filter val="11"/>
      </filters>
    </filterColumn>
  </autoFilter>
  <mergeCells count="3">
    <mergeCell ref="AC16:AC18"/>
    <mergeCell ref="AC11:AC15"/>
    <mergeCell ref="AC5:A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REP_EPG034_EjecucionPresupuesta</vt:lpstr>
      <vt:lpstr>FUNCIONAMIENTO</vt:lpstr>
      <vt:lpstr>INVERSIÓN</vt:lpstr>
      <vt:lpstr>GASTOS DE PERSONAL</vt:lpstr>
      <vt:lpstr>ADQUISICIÓN B&amp;S</vt:lpstr>
      <vt:lpstr>TRANSFERENCIAS</vt:lpstr>
      <vt:lpstr>INGRESOS DE  NACIÓN</vt:lpstr>
      <vt:lpstr>SNIES SOLO NACIÓN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dcterms:created xsi:type="dcterms:W3CDTF">2023-04-10T14:30:21Z</dcterms:created>
  <dcterms:modified xsi:type="dcterms:W3CDTF">2024-01-30T23:30:18Z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